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ko.ariyama\Desktop\RAI\"/>
    </mc:Choice>
  </mc:AlternateContent>
  <bookViews>
    <workbookView xWindow="0" yWindow="0" windowWidth="20490" windowHeight="7755" tabRatio="952" activeTab="2"/>
  </bookViews>
  <sheets>
    <sheet name="GRÁFICA" sheetId="26" r:id="rId1"/>
    <sheet name="INSTITUCIONES AL 30-9-2015" sheetId="28" r:id="rId2"/>
    <sheet name="RESUMEN" sheetId="27" r:id="rId3"/>
  </sheets>
  <definedNames>
    <definedName name="_xlnm._FilterDatabase" localSheetId="1" hidden="1">'INSTITUCIONES AL 30-9-2015'!$C$8:$E$163</definedName>
    <definedName name="_xlnm.Print_Area" localSheetId="0">GRÁFICA!$A$1:$C$42</definedName>
    <definedName name="_xlnm.Print_Area" localSheetId="1">'INSTITUCIONES AL 30-9-2015'!$B$1:$D$237</definedName>
    <definedName name="_xlnm.Print_Area" localSheetId="2">RESUMEN!$A$1:$B$23</definedName>
    <definedName name="OAI" localSheetId="1">#REF!</definedName>
    <definedName name="OAI">#REF!</definedName>
    <definedName name="RAI" localSheetId="1">'INSTITUCIONES AL 30-9-2015'!#REF!</definedName>
    <definedName name="RAI">#REF!</definedName>
    <definedName name="RAIA" localSheetId="1">'INSTITUCIONES AL 30-9-2015'!#REF!</definedName>
    <definedName name="RAIA">#REF!</definedName>
    <definedName name="_xlnm.Print_Titles" localSheetId="1">'INSTITUCIONES AL 30-9-2015'!$1:$8</definedName>
    <definedName name="TODO" localSheetId="1">#REF!</definedName>
    <definedName name="TODO">#REF!</definedName>
    <definedName name="TUTI" localSheetId="1">#REF!</definedName>
    <definedName name="TUTI">#REF!</definedName>
  </definedNames>
  <calcPr calcId="152511"/>
</workbook>
</file>

<file path=xl/calcChain.xml><?xml version="1.0" encoding="utf-8"?>
<calcChain xmlns="http://schemas.openxmlformats.org/spreadsheetml/2006/main">
  <c r="D235" i="28" l="1"/>
  <c r="D233" i="28"/>
  <c r="D229" i="28"/>
  <c r="D217" i="28"/>
  <c r="D214" i="28"/>
  <c r="D212" i="28"/>
  <c r="D210" i="28"/>
  <c r="D207" i="28"/>
  <c r="D201" i="28"/>
  <c r="D194" i="28"/>
  <c r="D190" i="28"/>
  <c r="D163" i="28"/>
  <c r="D10" i="28"/>
  <c r="D41" i="28"/>
  <c r="D73" i="28"/>
  <c r="D105" i="28"/>
  <c r="D137" i="28"/>
  <c r="B22" i="27"/>
  <c r="B18" i="27" l="1"/>
  <c r="B12" i="27"/>
  <c r="B23" i="27" s="1"/>
  <c r="B38" i="26" l="1"/>
  <c r="B40" i="26" s="1"/>
</calcChain>
</file>

<file path=xl/sharedStrings.xml><?xml version="1.0" encoding="utf-8"?>
<sst xmlns="http://schemas.openxmlformats.org/spreadsheetml/2006/main" count="415" uniqueCount="407">
  <si>
    <t>TOTAL</t>
  </si>
  <si>
    <t xml:space="preserve">No. </t>
  </si>
  <si>
    <t>Dirección General de Migración</t>
  </si>
  <si>
    <t>Ministerio de Medio Ambiente y Recursos Naturales</t>
  </si>
  <si>
    <t>Ayuntamiento de Moca</t>
  </si>
  <si>
    <t>Ayuntamiento de San Juan de la Maguana</t>
  </si>
  <si>
    <t>Dirección General de Ganadería</t>
  </si>
  <si>
    <t>Junta de Aviación Civil</t>
  </si>
  <si>
    <t>Yaneris Martínez</t>
  </si>
  <si>
    <t>Antonio Mena</t>
  </si>
  <si>
    <t>Autoridad Metropolitana del Transporte (AMET)</t>
  </si>
  <si>
    <t>Autoridad Portuaria Dominicana (APORDOM)</t>
  </si>
  <si>
    <t>Ayuntamiento de Bayaguana</t>
  </si>
  <si>
    <t xml:space="preserve">Gabriel de Jesús </t>
  </si>
  <si>
    <t>Danisa Segura</t>
  </si>
  <si>
    <t xml:space="preserve">Ayuntamiento de los Alcarrizos </t>
  </si>
  <si>
    <t>Ayuntamiento de Sabana Grande de Boya</t>
  </si>
  <si>
    <t>Rigoberto Torres</t>
  </si>
  <si>
    <t>Ayuntamiento de San José de los Llanos</t>
  </si>
  <si>
    <t>Ayuntamiento de Santiago de los Caballeros</t>
  </si>
  <si>
    <t xml:space="preserve">Bienvenida A. Mejía </t>
  </si>
  <si>
    <t>Thelma Ruiz</t>
  </si>
  <si>
    <t>Josefina de Peguero</t>
  </si>
  <si>
    <t>Ángela Abreu</t>
  </si>
  <si>
    <t>Francisco de los Santos</t>
  </si>
  <si>
    <t>Arwen González</t>
  </si>
  <si>
    <t>Cinthia Pelletier</t>
  </si>
  <si>
    <t>Mileidy García</t>
  </si>
  <si>
    <t>Cámara de Diputados</t>
  </si>
  <si>
    <t>Katalina Olea</t>
  </si>
  <si>
    <t>Francia Sención</t>
  </si>
  <si>
    <t>Comedores Económicos del Estado</t>
  </si>
  <si>
    <t>Comisión Ejecutiva para la Reforma del Sector Salud (CERSS)</t>
  </si>
  <si>
    <t>Comisión Nacional de Energía</t>
  </si>
  <si>
    <t>Belkys Parra</t>
  </si>
  <si>
    <t>Gregory Santana</t>
  </si>
  <si>
    <t>Comisión Presidencial de Apoyo al Desarrollo Barrial</t>
  </si>
  <si>
    <t>Alfredo Abel</t>
  </si>
  <si>
    <t>Reynaldo Hopper</t>
  </si>
  <si>
    <t>Alexandra Periche</t>
  </si>
  <si>
    <t xml:space="preserve">Consejo Nacional de Población y  Familia (CONAPOFA) </t>
  </si>
  <si>
    <t>Mercedes Cleto</t>
  </si>
  <si>
    <t>José Miguel Fernández</t>
  </si>
  <si>
    <t>Nelson Estévez</t>
  </si>
  <si>
    <t>Bilderis de la Cruz</t>
  </si>
  <si>
    <t>Esther J. Santana</t>
  </si>
  <si>
    <t xml:space="preserve">Contraloría General de la República </t>
  </si>
  <si>
    <t>Arianna Labrada Cepeda</t>
  </si>
  <si>
    <t>Esther Almonte</t>
  </si>
  <si>
    <t>Beirut Alt. Baret R</t>
  </si>
  <si>
    <t>Corporación del Acueducto y Alcantarillado de Santiago (CORAASAN)</t>
  </si>
  <si>
    <t xml:space="preserve">Hellen Mercado </t>
  </si>
  <si>
    <t>Yasmin Hilario</t>
  </si>
  <si>
    <t>Corporación Dominicana de Empresas Eléctricas Estatales (CDEEE)</t>
  </si>
  <si>
    <t>Laura Fermín</t>
  </si>
  <si>
    <t>Ninoska Isidor Inseng</t>
  </si>
  <si>
    <t>Dirección General de Aduanas</t>
  </si>
  <si>
    <t xml:space="preserve">Eugenia Mercedes Jaime </t>
  </si>
  <si>
    <t>Amanda Morel</t>
  </si>
  <si>
    <t>Sylvana Marte</t>
  </si>
  <si>
    <t>Yndira Concepción</t>
  </si>
  <si>
    <t>Dirección General de Impuestos Internos</t>
  </si>
  <si>
    <t>Yudelka Del Valle</t>
  </si>
  <si>
    <t>José Abreu</t>
  </si>
  <si>
    <t>Altagracia  Jiménez</t>
  </si>
  <si>
    <t>Empresa de Generación Hidroeléctrica Dominicana</t>
  </si>
  <si>
    <t>Carlos Brito</t>
  </si>
  <si>
    <t>Luis López</t>
  </si>
  <si>
    <t>Federación Dominicana de Municipios</t>
  </si>
  <si>
    <t>Elizabeth Mármol</t>
  </si>
  <si>
    <t>Roma Vargas</t>
  </si>
  <si>
    <t>Greymi Cruz</t>
  </si>
  <si>
    <t>Liliam Reyes Mora</t>
  </si>
  <si>
    <t>Daniel Moreno Cárdenas</t>
  </si>
  <si>
    <t>Instituto de Desarrollo y Crédito Cooperativo (IDECOOP)</t>
  </si>
  <si>
    <t>Didima Mota</t>
  </si>
  <si>
    <t>Giannela Pereira</t>
  </si>
  <si>
    <t>Yoselyn Collante</t>
  </si>
  <si>
    <t xml:space="preserve">Instituto Nacional de la Vivienda (INVI) </t>
  </si>
  <si>
    <t>Rafael Abréu</t>
  </si>
  <si>
    <t>Instituto Nacional de Protección de los Derechos del Consumidor (PROCONSUMIDOR)</t>
  </si>
  <si>
    <t xml:space="preserve">Instituto Nacional de Recursos Hidráulicos (INDRHI) </t>
  </si>
  <si>
    <t>Instituto Postal Dominicano (INPOSDOM)</t>
  </si>
  <si>
    <t>Raisy Rondón Acosta</t>
  </si>
  <si>
    <t>Yhanira Pérez</t>
  </si>
  <si>
    <t xml:space="preserve">Junta Central Electoral  </t>
  </si>
  <si>
    <t>Nicolás Reyes</t>
  </si>
  <si>
    <t xml:space="preserve">Liga Municipal Dominicana </t>
  </si>
  <si>
    <t>Najib Chaede</t>
  </si>
  <si>
    <t xml:space="preserve">Lotería Nacional  </t>
  </si>
  <si>
    <t>Ministerio de Administración Pública (MAP)</t>
  </si>
  <si>
    <t>Evelyn Soriano</t>
  </si>
  <si>
    <t>Ministerio de Cultura</t>
  </si>
  <si>
    <t>Raquel Cepeda</t>
  </si>
  <si>
    <t>Ministerio de Economía, Planificación y Desarrollo (MEPYD)</t>
  </si>
  <si>
    <t>Ministerio de Educación (MINERD)</t>
  </si>
  <si>
    <t>Henry Núñez</t>
  </si>
  <si>
    <t>Troadio de los Santos</t>
  </si>
  <si>
    <t xml:space="preserve">Ministerio de Hacienda (MH) </t>
  </si>
  <si>
    <t xml:space="preserve">Ministerio de Industria y Comercio (MIC)  </t>
  </si>
  <si>
    <t xml:space="preserve">Ministerio de Interior y Policía (MIP) </t>
  </si>
  <si>
    <t>Vilma Koury</t>
  </si>
  <si>
    <t xml:space="preserve">Ministerio de la Mujer (MM) </t>
  </si>
  <si>
    <t>Francisco Frías</t>
  </si>
  <si>
    <t>Ministerio de la Presidencia</t>
  </si>
  <si>
    <t>Frank Olivares</t>
  </si>
  <si>
    <t>Ministerio de Obras Públicas y Comunicaciones (MOPC)</t>
  </si>
  <si>
    <t>Yudelkis Mercedes</t>
  </si>
  <si>
    <t>Axell Wittkop</t>
  </si>
  <si>
    <t xml:space="preserve">Ministerio de Trabajo (MT) </t>
  </si>
  <si>
    <t>Patria Minerva de la Rosa</t>
  </si>
  <si>
    <t>Epifanía De La Cruz</t>
  </si>
  <si>
    <t xml:space="preserve">Oficina de la Defensa Civil (ODC) </t>
  </si>
  <si>
    <t>Miguel Montés</t>
  </si>
  <si>
    <t xml:space="preserve">Oficina Metropolitana de Servicios de Autobuses (OMSA) </t>
  </si>
  <si>
    <t>Mirsi Matos</t>
  </si>
  <si>
    <t>Vanessa Rosario Brito</t>
  </si>
  <si>
    <t xml:space="preserve">Oficina Nacional de Estadística (ONE) </t>
  </si>
  <si>
    <t>Héctor Marrero</t>
  </si>
  <si>
    <t xml:space="preserve">Oficina Nacional de la Propiedad Industrial (ONAPI) </t>
  </si>
  <si>
    <t>Yaris López</t>
  </si>
  <si>
    <t xml:space="preserve">Oficina para el Reordenamiento del Transporte (OPRET) </t>
  </si>
  <si>
    <t xml:space="preserve">Jorge Báez </t>
  </si>
  <si>
    <t xml:space="preserve">Oficina Presidencial de Tecnología de la Información y Comunicación (OPTIC) </t>
  </si>
  <si>
    <t>Florinda Ma. Matrillé</t>
  </si>
  <si>
    <t>Cecilia  Guzmán Jiménez</t>
  </si>
  <si>
    <t>José Francisco Moro Villar</t>
  </si>
  <si>
    <t>Katherine Gil</t>
  </si>
  <si>
    <t>Nairobis de los Ángeles</t>
  </si>
  <si>
    <t>Brenda Yokasta Feliciano</t>
  </si>
  <si>
    <t xml:space="preserve">Seguro Nacional de Salud (SENASA) </t>
  </si>
  <si>
    <t>Domingo Sosa</t>
  </si>
  <si>
    <t xml:space="preserve">Superintendencia de Bancos (SB) </t>
  </si>
  <si>
    <t>Superintendencia de Electricidad</t>
  </si>
  <si>
    <t>Clara Alcántara</t>
  </si>
  <si>
    <t xml:space="preserve">Superintendencia de Pensiones (SIPEN) </t>
  </si>
  <si>
    <t>Deysi Montero</t>
  </si>
  <si>
    <t xml:space="preserve">Superintendencia de Salud y Riesgos Laborales (SISALRIL) </t>
  </si>
  <si>
    <t>Víctor Castillo García</t>
  </si>
  <si>
    <t xml:space="preserve">Superintendencia de Valores (SV) </t>
  </si>
  <si>
    <t xml:space="preserve">Rocío Méndez Soriano </t>
  </si>
  <si>
    <t>Tesorería de la Seguridad Social</t>
  </si>
  <si>
    <t>Albida Segura</t>
  </si>
  <si>
    <t>Tesorería Nacional</t>
  </si>
  <si>
    <t>Margarita Pontier</t>
  </si>
  <si>
    <t>Corporación del Acueducto y Alcantarillado de Moca (CORAAMOCA)</t>
  </si>
  <si>
    <t>Corporación del Acueducto y Alcantarillado de la Vega (CORAAVEGA)</t>
  </si>
  <si>
    <t>Suprema Corte de Justicia</t>
  </si>
  <si>
    <t>Ministerio de Turismo (MITUR)</t>
  </si>
  <si>
    <t>Oficina Nacional de Defensa Pública</t>
  </si>
  <si>
    <t>Unidad de Electrificación Rural y Sub-Urbana (UERS)</t>
  </si>
  <si>
    <t>Leonel García</t>
  </si>
  <si>
    <t>DIRECCIÓN GENERAL DE ÉTICA E INTEGRIDAD GUBERNAMENTAL</t>
  </si>
  <si>
    <t>Administradora de Riesgos Laborales</t>
  </si>
  <si>
    <t xml:space="preserve">Administradora de Subsidios Sociales  </t>
  </si>
  <si>
    <t>Luís Vásquez</t>
  </si>
  <si>
    <t xml:space="preserve">Yuderka Vásquez </t>
  </si>
  <si>
    <t>Rafaela Balbuena</t>
  </si>
  <si>
    <t>Alexis Báez</t>
  </si>
  <si>
    <t>María Antonia Valdez</t>
  </si>
  <si>
    <t>Ayuntamiento de Barahona</t>
  </si>
  <si>
    <t>Darío Piñeyro</t>
  </si>
  <si>
    <t>Ayuntamiento de Cristóbal, Provincia Independencia</t>
  </si>
  <si>
    <t xml:space="preserve">Thomás Cuevas </t>
  </si>
  <si>
    <t>Ayuntamiento de el Distrito Nacional</t>
  </si>
  <si>
    <t xml:space="preserve">Ayuntamiento de Hato Mayor </t>
  </si>
  <si>
    <t xml:space="preserve">Pascual Sánchez </t>
  </si>
  <si>
    <t xml:space="preserve">Ayuntamiento de Jánico </t>
  </si>
  <si>
    <t>Geovanny Adames</t>
  </si>
  <si>
    <t>Ayuntamiento de La Vega</t>
  </si>
  <si>
    <t xml:space="preserve">Jasmín Felipe Martínez </t>
  </si>
  <si>
    <t xml:space="preserve">Ayuntamiento de Las Galeras </t>
  </si>
  <si>
    <t>Ruth Berroa</t>
  </si>
  <si>
    <t>Stalyn Rodriguez</t>
  </si>
  <si>
    <t xml:space="preserve">Patricia Ramos </t>
  </si>
  <si>
    <t>Ayuntamiento de Monte Plata</t>
  </si>
  <si>
    <t xml:space="preserve">Ayuntamiento de Sabana de la Mar </t>
  </si>
  <si>
    <t>Jesús Fermín Calcaño</t>
  </si>
  <si>
    <t>Ayuntamiento de Sabana Iglesia</t>
  </si>
  <si>
    <t>María Díaz</t>
  </si>
  <si>
    <t xml:space="preserve">Carismel Concepción </t>
  </si>
  <si>
    <t xml:space="preserve">Ayuntamiento de San José de las Matas </t>
  </si>
  <si>
    <t xml:space="preserve">Nancy Jáquez </t>
  </si>
  <si>
    <t>Antonia Vásquez</t>
  </si>
  <si>
    <t>Ayuntamiento de San José de Ocoa</t>
  </si>
  <si>
    <t>Freddy Maríñez</t>
  </si>
  <si>
    <t>Ayuntamiento de Santo Domingo Este</t>
  </si>
  <si>
    <t>Víctor Ernesto López</t>
  </si>
  <si>
    <t>Ayuntamiento de Santo Domingo Norte</t>
  </si>
  <si>
    <t>Bienvenido Taveras</t>
  </si>
  <si>
    <t>Ayuntamiento de Santo Domingo Oeste</t>
  </si>
  <si>
    <t xml:space="preserve">Ayuntamiento de Tenares </t>
  </si>
  <si>
    <t>María Elena Salazar</t>
  </si>
  <si>
    <t>Ayuntamiento de Villa Bisonó, Navarrete</t>
  </si>
  <si>
    <t>Cámara de Cuentas</t>
  </si>
  <si>
    <t>Luis Alberto Moronta</t>
  </si>
  <si>
    <t>Xiomara Mora Agramonte</t>
  </si>
  <si>
    <t xml:space="preserve">Ariel Durán </t>
  </si>
  <si>
    <t>Guillermina Ramirez</t>
  </si>
  <si>
    <t>Yndira Saviñón</t>
  </si>
  <si>
    <t>Consejo Nacional VIH-SIDA (CONAVISIDA)</t>
  </si>
  <si>
    <t>Dirección de Información y Defensa de los Afiliados (DIDA)</t>
  </si>
  <si>
    <t>M.L. Rosendo</t>
  </si>
  <si>
    <t>Annelly Luciano</t>
  </si>
  <si>
    <t>Dilia Encarnación</t>
  </si>
  <si>
    <t xml:space="preserve">Julissa Sosa </t>
  </si>
  <si>
    <t>Mónica Félix Estévez</t>
  </si>
  <si>
    <t>Dirección General de Sistema Único de Beneficios (SIUBEN)</t>
  </si>
  <si>
    <t>Yudith Féliz</t>
  </si>
  <si>
    <t>Lismeldis Guadalupe Lantigua</t>
  </si>
  <si>
    <t>Ernesto Féliz</t>
  </si>
  <si>
    <t>María Isabel García</t>
  </si>
  <si>
    <t>Ulka Ines Soto</t>
  </si>
  <si>
    <t xml:space="preserve">Miguel Batista </t>
  </si>
  <si>
    <t>Instituto Dominicano de Aviación Civil</t>
  </si>
  <si>
    <t>Lic. Ana Sifres</t>
  </si>
  <si>
    <t>Wilfredo Tavares</t>
  </si>
  <si>
    <t>Instituto Nacional de Administración Pública (INAP)</t>
  </si>
  <si>
    <t>Germán Tejada Caba</t>
  </si>
  <si>
    <t>Instituto Tecnológico de las Américas (ITLA)</t>
  </si>
  <si>
    <t>Cristino del Castillo</t>
  </si>
  <si>
    <t>Sucre Julián</t>
  </si>
  <si>
    <t>César Bdo. Ramírez</t>
  </si>
  <si>
    <t>Aquilina Figueroa Hernández</t>
  </si>
  <si>
    <t>Tomás Sanlley</t>
  </si>
  <si>
    <t>Yoselin Ramírez</t>
  </si>
  <si>
    <t>Tte. Cnel. Soto Thorman</t>
  </si>
  <si>
    <t>Oficina de Ingenieros Supervisores de Obras del Estado</t>
  </si>
  <si>
    <t>Elianny Caba</t>
  </si>
  <si>
    <t xml:space="preserve">Oficina Técnica de Transporte Terrestre (OTTT) </t>
  </si>
  <si>
    <t>Manuel Emilio Galván</t>
  </si>
  <si>
    <t>Superintencia de Seguros</t>
  </si>
  <si>
    <t>Larissa Llibre</t>
  </si>
  <si>
    <t>Norma Molina</t>
  </si>
  <si>
    <t>Geraldo M. Suero  Benett</t>
  </si>
  <si>
    <t xml:space="preserve">José Alfonso Rojas </t>
  </si>
  <si>
    <t>Tribunal Superior Electoral</t>
  </si>
  <si>
    <t xml:space="preserve">Rafael Menoscal Reynoso </t>
  </si>
  <si>
    <t>Ayuntamiento de Cevicos</t>
  </si>
  <si>
    <t>Ayuntamiento de Fantino</t>
  </si>
  <si>
    <t>Ayuntamiento de La Canela, Santiago</t>
  </si>
  <si>
    <t>Ayuntamiento de Maimón</t>
  </si>
  <si>
    <t>Ayuntamiento de Sabana Larga</t>
  </si>
  <si>
    <t>Ayuntamiento de San Felipe de Puerto Plata</t>
  </si>
  <si>
    <t>Ayuntamiento de Tamboril</t>
  </si>
  <si>
    <t>Ayuntamiento de Yásica Arriba</t>
  </si>
  <si>
    <t>Raquel Sena Ramos</t>
  </si>
  <si>
    <t>Elvira Mercedes</t>
  </si>
  <si>
    <t>Franklin Guerrero</t>
  </si>
  <si>
    <t>Ayuntamiento de El Peñón, Barahona</t>
  </si>
  <si>
    <t>Dirección General de Ética e Integridad Gubernamental (DIGEIG)</t>
  </si>
  <si>
    <t>Consejo Estatal del Azúcar</t>
  </si>
  <si>
    <t>Ministerio de la Juventud (MJ)</t>
  </si>
  <si>
    <t>Ministerio de Relaciones Exteriores (MIREX)</t>
  </si>
  <si>
    <t>Carlos Barranco</t>
  </si>
  <si>
    <t>Banco Agrícola de la República Dominicana (BAGRICOLA)</t>
  </si>
  <si>
    <t>Ayuntamiento de Villa Isabela</t>
  </si>
  <si>
    <t>Ayuntamiento de Las Terrenas</t>
  </si>
  <si>
    <t>Ayuntamiento de Arroyo Barril</t>
  </si>
  <si>
    <t>Ayuntamiento de El Limón</t>
  </si>
  <si>
    <t>Ayuntamiento de Higüey</t>
  </si>
  <si>
    <t>Comprobación Listado al 21/11/12</t>
  </si>
  <si>
    <t>Jamilys Mieses Fortuna (*CAMBIADA)</t>
  </si>
  <si>
    <t>Mercedes Paola Herrera Martínez (*CAMBIADA)</t>
  </si>
  <si>
    <t>Jaime Camejo (*CAMBIADO)</t>
  </si>
  <si>
    <t>Tomasina Ulloa (*CAMBIADA)</t>
  </si>
  <si>
    <t>Caonabo Reynoso (*CAMBIADA)</t>
  </si>
  <si>
    <t>Cecilia Cuello (*CAMBIADA)</t>
  </si>
  <si>
    <t>Ayuntamiento de San Antonio de Guerra</t>
  </si>
  <si>
    <t>Ministerio de Educación Superior, Ciencia y Tecnología (MESCYT)</t>
  </si>
  <si>
    <t>Arvi Mármol (*CAMBIADA)</t>
  </si>
  <si>
    <t>Ayuntamiento de Baní</t>
  </si>
  <si>
    <t>TOTAL GENERAL</t>
  </si>
  <si>
    <t>PERÍODO</t>
  </si>
  <si>
    <t>Acuario Nacional</t>
  </si>
  <si>
    <t>Instituto Dominicano de Seguros Sociales (IDSS)</t>
  </si>
  <si>
    <t>Instituto de Estabilización de Precios (INESPRE)</t>
  </si>
  <si>
    <t>Centro de Exportación e Inversión de República Dominicana (CEI-RD)</t>
  </si>
  <si>
    <t>2006-2012</t>
  </si>
  <si>
    <t>RESUMEN INSTITUCIONES CON RAI DESIGNADOS</t>
  </si>
  <si>
    <t>Hospital General Dr. Vinicio Calventi</t>
  </si>
  <si>
    <t>Oficina Nacional de Meteorología (ONAMET)</t>
  </si>
  <si>
    <t>Hospital Traumatológico Dr. Ney Arias Lora</t>
  </si>
  <si>
    <t>Fondo Especial para el Desarrollo Agropecuario (FEDA)</t>
  </si>
  <si>
    <t>Hospital Materno Dr. Reynaldo Almánzar</t>
  </si>
  <si>
    <t>Jardín Botánico Nacional</t>
  </si>
  <si>
    <t>Ayuntamiento de San Francisco de Macorís</t>
  </si>
  <si>
    <t>Ayuntamiento Distrito Municipal de la Caleta</t>
  </si>
  <si>
    <t>Ayuntamiento Distrito Municipal Jima Abajo</t>
  </si>
  <si>
    <t>Consejo Nacional de Cambio Climático y Mecanismo de Desarrollo Limpio</t>
  </si>
  <si>
    <t>Hospital Traumatológico Prof. Juan Bosch</t>
  </si>
  <si>
    <t>Dirección General de Desarrollo Fronterizo</t>
  </si>
  <si>
    <t>Dirección General de Programas Especiales de la Presidencia (DIGEPEP)</t>
  </si>
  <si>
    <t>Instituto Nacional de Educación Física (INEFI)</t>
  </si>
  <si>
    <t>Comisión de Defensa Comercial</t>
  </si>
  <si>
    <t>Archivo General de la Nación</t>
  </si>
  <si>
    <t>Banco Central de la República Dominicana (BC-RD)</t>
  </si>
  <si>
    <t>Centro de Capacitación en Política y Gestión Fiscal (CAPGEFI)</t>
  </si>
  <si>
    <t>Centro de Desarrollo y Competitividad Industrial (PROINDUSTRIA)</t>
  </si>
  <si>
    <t>Consejo Nacional de Competitividad (CONACOMP)</t>
  </si>
  <si>
    <t>Consejo Nacional de Drogas (CND)</t>
  </si>
  <si>
    <t>Consejo Nacional de Estancias Infantiles (CONDEI)</t>
  </si>
  <si>
    <t>Consejo Nacional de la Persona Envejeciente (CONAPE)</t>
  </si>
  <si>
    <t>Consejo Nacional de Promoción y Apoyo de la Micro, Pequeña y Mediana Empresa (PROMIPYME)</t>
  </si>
  <si>
    <t>Consejo Nacional de la Seguridad Social</t>
  </si>
  <si>
    <t>Consejo Nacional de Zonas Francas de Exportación</t>
  </si>
  <si>
    <t>Consejo Nacional para la Niñez y la Adolescencia (CONANI)</t>
  </si>
  <si>
    <t>Consejo Nacional de Discapacidad (CONADIS)</t>
  </si>
  <si>
    <t>Corporación del Acueducto y Alcantarillado de Santo Domingo (CAASD)</t>
  </si>
  <si>
    <t>Despacho de la Primera Dama</t>
  </si>
  <si>
    <t>Dirección de Fomento y Desarrollo de la Artesanía Nacional (FODEARTE)</t>
  </si>
  <si>
    <t>Dirección General de Bienes Nacionales</t>
  </si>
  <si>
    <t>Dirección General del Catastro Nacional</t>
  </si>
  <si>
    <t>Dirección General de Comunidad Digna</t>
  </si>
  <si>
    <t>Dirección General de Contabilidad Gubernamental (DIGECOG)</t>
  </si>
  <si>
    <t>Dirección General de Contrataciones Públicas</t>
  </si>
  <si>
    <t>Dirección General de Normas y Sistemas de Calidad (DIGENOR)</t>
  </si>
  <si>
    <t>Dirección General de Pasaportes (DGP)</t>
  </si>
  <si>
    <t>Dirección General de Presupuesto</t>
  </si>
  <si>
    <t>Dirección Nacional de Control de Drogas (DNCD)</t>
  </si>
  <si>
    <t>Empresas de Transmisión Eléctrica Dominicana</t>
  </si>
  <si>
    <t>Empresa Distribuidora de Electricidad del Este (EDEESTE)</t>
  </si>
  <si>
    <t>Fondo de Desarrollo del Transporte Terrestre</t>
  </si>
  <si>
    <t>Fondo de Promoción de las Iniciativas Comunitarias (PRO-COMUNIDAD)</t>
  </si>
  <si>
    <t>Fondo Patrimonial de las Empresas Reformadas (FONPER)</t>
  </si>
  <si>
    <t>Instituto Agrario Dominicano (IAD)</t>
  </si>
  <si>
    <t>Instituto Dominicano de Investigaciones Agropecuarias y Forestales (IDIAF)</t>
  </si>
  <si>
    <t>Instituto Nacional de Formación Técnica Profesional (INFOTEP)</t>
  </si>
  <si>
    <t>Instituto del Tabaco de la Republica Dominicana (INTABACO)</t>
  </si>
  <si>
    <t>Instituto Dominicano de las Telecomunicaciones (INDOTEL)</t>
  </si>
  <si>
    <t>Instituto de Innovación en Biotecnología e Industria  (IIBI)</t>
  </si>
  <si>
    <t xml:space="preserve">Ministerio de Deportes y Recreación (MIDEREC)  </t>
  </si>
  <si>
    <t xml:space="preserve">Ministerio de Defensa </t>
  </si>
  <si>
    <t>Ministerio de Salud Pública (MISPAS)</t>
  </si>
  <si>
    <t>Central de Apoyo Logístico (PROMESE/CAL)</t>
  </si>
  <si>
    <t>Dirección General del Programa “Progresando con Solidaridad”</t>
  </si>
  <si>
    <t>Tribunal Constitucional</t>
  </si>
  <si>
    <t>Universidad Autónoma de Santo Domingo (UASD)</t>
  </si>
  <si>
    <t>Ayuntamiento de Canca la Piedra, Santiago</t>
  </si>
  <si>
    <t>Ayuntamiento de El Limón, Villa González</t>
  </si>
  <si>
    <t>Ayuntamiento de Guayabal, Santiago</t>
  </si>
  <si>
    <t>Ayuntamiento de Hato del Yaque, Santiago</t>
  </si>
  <si>
    <t>Ayuntamiento de Las Lagunas Abajo, Moca</t>
  </si>
  <si>
    <t>Ayuntamiento de Las Palomas, Santiago</t>
  </si>
  <si>
    <t>Ayuntamiento de Los Cocos, San Francisco de Jacagua, Santiago</t>
  </si>
  <si>
    <t>Ayuntamiento de Palmar Arriba, Villa González</t>
  </si>
  <si>
    <t>Ayuntamiento de Puñal, Santiago</t>
  </si>
  <si>
    <t>Ayuntamiento de Villa Magante, Gaspar Hernández</t>
  </si>
  <si>
    <t>Corporación de Fomento de la Industria Hotelera y Desarrollo del Turismo (CORPHOTELS)</t>
  </si>
  <si>
    <t>Dirección General de Jubilaciones y Pensiones a Cargo del Estado</t>
  </si>
  <si>
    <t>Hospital Hugo Mendoza</t>
  </si>
  <si>
    <t xml:space="preserve">Lcda. Yiraniza Miqui Aristi </t>
  </si>
  <si>
    <t>Ayuntamiento San Pedro de Macorís</t>
  </si>
  <si>
    <t>Ayuntamiento Salcedo</t>
  </si>
  <si>
    <t>Consejo Nacional de Fronteras (CNF)</t>
  </si>
  <si>
    <t>Ayuntamiento de Dajabón</t>
  </si>
  <si>
    <t>Ayuntamiento de Jimaní, Independencia</t>
  </si>
  <si>
    <t>Ayuntamiento de Neiba, Bahoruco</t>
  </si>
  <si>
    <t>Ayuntamiento de Pedernales</t>
  </si>
  <si>
    <t>Ayuntamiento de Santa Bárbara de Samaná</t>
  </si>
  <si>
    <t>Ayuntamiento de Villa González, Santiago</t>
  </si>
  <si>
    <t>Ayuntamiento de Villa Tapia, Hermanas Mirabal</t>
  </si>
  <si>
    <t>Corporación de Radio y Televisión (CERTV)</t>
  </si>
  <si>
    <t>Dirección General de Desarrollo de la Comunidad (DGDC)</t>
  </si>
  <si>
    <t>Instituto Nacional de Auxilios y viviendas (INAVI)</t>
  </si>
  <si>
    <t>"Año de la Atención Integral a la Primera Infancia"</t>
  </si>
  <si>
    <t xml:space="preserve">Ministerio de Energía y Minas </t>
  </si>
  <si>
    <t>2013-2014</t>
  </si>
  <si>
    <t>CANTIDAD DE INSTITUCIONES CON RAI DESIGNADOS SEGÚN AÑO</t>
  </si>
  <si>
    <t xml:space="preserve">Departamento Aeroportuario </t>
  </si>
  <si>
    <t>Ministerio Administrativo de la Presidencia (MAPRE)</t>
  </si>
  <si>
    <t>2006-Ago 2012</t>
  </si>
  <si>
    <t>Sep-Dic 2012</t>
  </si>
  <si>
    <t>Ene-Mar 2014</t>
  </si>
  <si>
    <t>Abr-Jun 2014</t>
  </si>
  <si>
    <t>Jul-Sep 2014</t>
  </si>
  <si>
    <t>Oct-Dic 2014</t>
  </si>
  <si>
    <t>Ene-Mar 2015</t>
  </si>
  <si>
    <t>Abr-Jun 2015</t>
  </si>
  <si>
    <t>Jul-Sep 2015</t>
  </si>
  <si>
    <r>
      <t>Instituto Nacional de Agua Potable</t>
    </r>
    <r>
      <rPr>
        <strike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y Alcantarillados (INAPA) </t>
    </r>
  </si>
  <si>
    <t>Ministerio de Agricultura (MA)</t>
  </si>
  <si>
    <t>Total General</t>
  </si>
  <si>
    <t>Policía Nacional  (PN)</t>
  </si>
  <si>
    <t>Procuraduría General de la República (PGR)</t>
  </si>
  <si>
    <t>Senado de la República ()</t>
  </si>
  <si>
    <t>INSTITUCIONES</t>
  </si>
  <si>
    <t>INSTITUCIONES PÚBLICAS CON RESPONSABLES DE ACCESO A LA INFORMACIÓN (RAI) DESIGNADOS
2006 A SEPTIEMBRE 2015</t>
  </si>
  <si>
    <t>%</t>
  </si>
  <si>
    <t>INSTITUCIONES PÚBLICAS CON RESPONSABLES DE ACCESO A LA INFORMACIÓN (RAI) DESIGNADOS
A SEPTIEMBRE 2015</t>
  </si>
  <si>
    <t>2006 - AGO 2012</t>
  </si>
  <si>
    <t>SEP-DIC 2012</t>
  </si>
  <si>
    <t>ENE-MAR 2013</t>
  </si>
  <si>
    <t>ABR-JUN 2013</t>
  </si>
  <si>
    <t>JUL-SEP 2013</t>
  </si>
  <si>
    <t>OCT-DIC 2013</t>
  </si>
  <si>
    <t>ENE-MAR 2014</t>
  </si>
  <si>
    <t>ABR-JUN 2014</t>
  </si>
  <si>
    <t>JUL-SEP 2014</t>
  </si>
  <si>
    <t>OCT-DIC 2014</t>
  </si>
  <si>
    <t>ENE-MAR 2015</t>
  </si>
  <si>
    <t>ABR-JUN 2015</t>
  </si>
  <si>
    <t>JUL-SEP 2015</t>
  </si>
  <si>
    <t>Servicio Regional Metropolitano de Salud</t>
  </si>
  <si>
    <t>Organismo Dominicano de Acreditación (ODAC</t>
  </si>
  <si>
    <t>Mercados Dominicanos de Abasto Agropecuario(MERCADOM)</t>
  </si>
  <si>
    <r>
      <t xml:space="preserve">Fuente:  </t>
    </r>
    <r>
      <rPr>
        <b/>
        <sz val="11"/>
        <color rgb="FF000000"/>
        <rFont val="Times New Roman"/>
        <family val="1"/>
      </rPr>
      <t>Departamento de Transparencia  Gubernamental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</si>
</sst>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* #,##0.00_);_([$€-2]* \(#,##0.00\);_([$€-2]* &quot;-&quot;??_)"/>
  </numFmts>
  <fonts count="5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name val="Times New Roman"/>
      <family val="1"/>
    </font>
    <font>
      <sz val="12"/>
      <color rgb="FF000000"/>
      <name val="Times New Roman"/>
      <family val="1"/>
    </font>
    <font>
      <b/>
      <i/>
      <u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6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trike/>
      <sz val="12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i/>
      <sz val="14"/>
      <color indexed="8"/>
      <name val="Arial"/>
      <family val="2"/>
    </font>
    <font>
      <b/>
      <sz val="11"/>
      <color rgb="FF00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6" fillId="0" borderId="0"/>
    <xf numFmtId="0" fontId="9" fillId="3" borderId="1" applyNumberFormat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18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2" borderId="0" applyNumberFormat="0" applyBorder="0" applyAlignment="0" applyProtection="0"/>
    <xf numFmtId="0" fontId="16" fillId="9" borderId="2" applyNumberFormat="0" applyAlignment="0" applyProtection="0"/>
    <xf numFmtId="164" fontId="1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4" applyNumberFormat="0" applyFont="0" applyAlignment="0" applyProtection="0"/>
    <xf numFmtId="0" fontId="19" fillId="18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149">
    <xf numFmtId="0" fontId="0" fillId="0" borderId="0" xfId="0"/>
    <xf numFmtId="0" fontId="5" fillId="0" borderId="0" xfId="0" applyFont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39" fillId="2" borderId="0" xfId="0" applyFont="1" applyFill="1" applyBorder="1" applyAlignment="1">
      <alignment horizontal="justify" vertical="top" wrapText="1"/>
    </xf>
    <xf numFmtId="0" fontId="40" fillId="2" borderId="0" xfId="0" applyFont="1" applyFill="1" applyBorder="1" applyAlignment="1"/>
    <xf numFmtId="0" fontId="5" fillId="0" borderId="23" xfId="0" applyFont="1" applyFill="1" applyBorder="1" applyAlignment="1">
      <alignment horizontal="left"/>
    </xf>
    <xf numFmtId="0" fontId="33" fillId="0" borderId="23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3" fillId="0" borderId="0" xfId="1" applyFont="1" applyAlignment="1"/>
    <xf numFmtId="0" fontId="5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3" fillId="0" borderId="0" xfId="1" applyFont="1" applyFill="1" applyBorder="1" applyAlignment="1">
      <alignment horizontal="center"/>
    </xf>
    <xf numFmtId="0" fontId="29" fillId="0" borderId="0" xfId="3" applyFont="1" applyFill="1" applyBorder="1"/>
    <xf numFmtId="0" fontId="30" fillId="0" borderId="14" xfId="3" applyFont="1" applyFill="1" applyBorder="1" applyAlignment="1">
      <alignment horizontal="center" vertical="center" wrapText="1"/>
    </xf>
    <xf numFmtId="0" fontId="29" fillId="0" borderId="0" xfId="3" applyFont="1" applyFill="1" applyBorder="1" applyAlignment="1">
      <alignment vertical="center"/>
    </xf>
    <xf numFmtId="0" fontId="30" fillId="0" borderId="21" xfId="3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/>
    </xf>
    <xf numFmtId="0" fontId="29" fillId="0" borderId="0" xfId="3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2" fillId="0" borderId="0" xfId="0" applyFont="1" applyFill="1"/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/>
    <xf numFmtId="0" fontId="31" fillId="0" borderId="16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2" fillId="0" borderId="18" xfId="0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31" fillId="0" borderId="15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3" fillId="0" borderId="0" xfId="1" applyFont="1" applyFill="1" applyAlignment="1"/>
    <xf numFmtId="0" fontId="8" fillId="0" borderId="0" xfId="1" applyFont="1" applyFill="1" applyBorder="1" applyAlignment="1"/>
    <xf numFmtId="0" fontId="38" fillId="2" borderId="0" xfId="0" applyFont="1" applyFill="1" applyBorder="1" applyAlignment="1">
      <alignment vertical="top" wrapText="1"/>
    </xf>
    <xf numFmtId="0" fontId="39" fillId="2" borderId="0" xfId="0" applyFont="1" applyFill="1" applyBorder="1" applyAlignment="1">
      <alignment vertical="center"/>
    </xf>
    <xf numFmtId="0" fontId="8" fillId="0" borderId="0" xfId="1" applyFont="1" applyFill="1" applyBorder="1" applyAlignment="1">
      <alignment horizontal="center"/>
    </xf>
    <xf numFmtId="0" fontId="27" fillId="0" borderId="0" xfId="0" applyFont="1" applyFill="1" applyBorder="1" applyAlignment="1">
      <alignment vertical="center" wrapText="1"/>
    </xf>
    <xf numFmtId="0" fontId="30" fillId="25" borderId="14" xfId="3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35" fillId="0" borderId="14" xfId="0" applyNumberFormat="1" applyFont="1" applyFill="1" applyBorder="1" applyAlignment="1">
      <alignment vertical="center"/>
    </xf>
    <xf numFmtId="0" fontId="46" fillId="0" borderId="29" xfId="1" applyFont="1" applyFill="1" applyBorder="1" applyAlignment="1">
      <alignment horizontal="left" vertical="center" wrapText="1"/>
    </xf>
    <xf numFmtId="0" fontId="48" fillId="0" borderId="29" xfId="1" applyFont="1" applyFill="1" applyBorder="1" applyAlignment="1">
      <alignment horizontal="left" vertical="center" wrapText="1"/>
    </xf>
    <xf numFmtId="0" fontId="49" fillId="0" borderId="29" xfId="0" applyFont="1" applyFill="1" applyBorder="1" applyAlignment="1">
      <alignment vertical="center"/>
    </xf>
    <xf numFmtId="0" fontId="49" fillId="0" borderId="29" xfId="0" applyNumberFormat="1" applyFont="1" applyFill="1" applyBorder="1" applyAlignment="1">
      <alignment vertical="center"/>
    </xf>
    <xf numFmtId="0" fontId="46" fillId="0" borderId="29" xfId="0" applyFont="1" applyFill="1" applyBorder="1" applyAlignment="1">
      <alignment vertical="center"/>
    </xf>
    <xf numFmtId="0" fontId="49" fillId="0" borderId="29" xfId="0" applyNumberFormat="1" applyFont="1" applyFill="1" applyBorder="1" applyAlignment="1">
      <alignment horizontal="left" vertical="center"/>
    </xf>
    <xf numFmtId="0" fontId="49" fillId="0" borderId="29" xfId="0" applyFont="1" applyFill="1" applyBorder="1" applyAlignment="1">
      <alignment horizontal="left" vertical="center"/>
    </xf>
    <xf numFmtId="0" fontId="3" fillId="0" borderId="0" xfId="1" applyFont="1" applyFill="1" applyBorder="1" applyAlignment="1"/>
    <xf numFmtId="0" fontId="0" fillId="0" borderId="0" xfId="0" applyFill="1"/>
    <xf numFmtId="0" fontId="53" fillId="0" borderId="0" xfId="0" applyFont="1" applyFill="1"/>
    <xf numFmtId="1" fontId="5" fillId="0" borderId="0" xfId="0" applyNumberFormat="1" applyFont="1" applyFill="1"/>
    <xf numFmtId="0" fontId="5" fillId="0" borderId="0" xfId="0" applyFont="1" applyFill="1" applyBorder="1"/>
    <xf numFmtId="0" fontId="42" fillId="0" borderId="0" xfId="0" applyFont="1" applyFill="1"/>
    <xf numFmtId="0" fontId="3" fillId="0" borderId="0" xfId="1" applyFont="1" applyFill="1" applyBorder="1" applyAlignment="1">
      <alignment horizontal="center" vertical="center" wrapText="1"/>
    </xf>
    <xf numFmtId="0" fontId="3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0" fontId="44" fillId="26" borderId="30" xfId="3" applyFont="1" applyFill="1" applyBorder="1" applyAlignment="1">
      <alignment horizontal="center" vertical="center"/>
    </xf>
    <xf numFmtId="0" fontId="44" fillId="26" borderId="31" xfId="3" applyFont="1" applyFill="1" applyBorder="1" applyAlignment="1">
      <alignment horizontal="center" vertical="center" wrapText="1"/>
    </xf>
    <xf numFmtId="10" fontId="44" fillId="26" borderId="27" xfId="3" applyNumberFormat="1" applyFont="1" applyFill="1" applyBorder="1" applyAlignment="1">
      <alignment horizontal="center" vertical="center" wrapText="1"/>
    </xf>
    <xf numFmtId="10" fontId="44" fillId="25" borderId="28" xfId="3" applyNumberFormat="1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32" xfId="0" applyNumberFormat="1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5" fillId="0" borderId="33" xfId="0" applyNumberFormat="1" applyFont="1" applyFill="1" applyBorder="1" applyAlignment="1">
      <alignment horizontal="center" vertical="center"/>
    </xf>
    <xf numFmtId="0" fontId="49" fillId="0" borderId="34" xfId="0" applyNumberFormat="1" applyFont="1" applyFill="1" applyBorder="1" applyAlignment="1">
      <alignment vertical="center"/>
    </xf>
    <xf numFmtId="0" fontId="45" fillId="0" borderId="33" xfId="0" applyFont="1" applyFill="1" applyBorder="1" applyAlignment="1">
      <alignment horizontal="center" vertical="center"/>
    </xf>
    <xf numFmtId="0" fontId="46" fillId="0" borderId="34" xfId="1" applyFont="1" applyFill="1" applyBorder="1" applyAlignment="1">
      <alignment horizontal="left" vertical="center" wrapText="1"/>
    </xf>
    <xf numFmtId="0" fontId="45" fillId="0" borderId="30" xfId="0" applyFont="1" applyFill="1" applyBorder="1" applyAlignment="1">
      <alignment horizontal="center" vertical="center"/>
    </xf>
    <xf numFmtId="0" fontId="46" fillId="0" borderId="31" xfId="1" applyFont="1" applyFill="1" applyBorder="1" applyAlignment="1">
      <alignment horizontal="left" vertical="center" wrapText="1"/>
    </xf>
    <xf numFmtId="0" fontId="5" fillId="0" borderId="36" xfId="0" applyFont="1" applyFill="1" applyBorder="1"/>
    <xf numFmtId="10" fontId="44" fillId="25" borderId="26" xfId="3" applyNumberFormat="1" applyFont="1" applyFill="1" applyBorder="1" applyAlignment="1">
      <alignment horizontal="center" vertical="center"/>
    </xf>
    <xf numFmtId="0" fontId="29" fillId="0" borderId="36" xfId="3" applyFont="1" applyFill="1" applyBorder="1" applyAlignment="1">
      <alignment vertical="center"/>
    </xf>
    <xf numFmtId="0" fontId="54" fillId="25" borderId="29" xfId="1" applyFont="1" applyFill="1" applyBorder="1" applyAlignment="1">
      <alignment horizontal="center" vertical="center" wrapText="1"/>
    </xf>
    <xf numFmtId="0" fontId="55" fillId="0" borderId="29" xfId="1" applyFont="1" applyFill="1" applyBorder="1" applyAlignment="1">
      <alignment horizontal="center" vertical="center"/>
    </xf>
    <xf numFmtId="0" fontId="52" fillId="25" borderId="29" xfId="1" applyFont="1" applyFill="1" applyBorder="1" applyAlignment="1">
      <alignment horizontal="center" vertical="center"/>
    </xf>
    <xf numFmtId="0" fontId="45" fillId="0" borderId="0" xfId="0" applyNumberFormat="1" applyFont="1" applyFill="1" applyAlignment="1">
      <alignment horizontal="center"/>
    </xf>
    <xf numFmtId="0" fontId="45" fillId="0" borderId="0" xfId="0" applyFont="1" applyFill="1"/>
    <xf numFmtId="0" fontId="49" fillId="0" borderId="29" xfId="0" applyFont="1" applyBorder="1"/>
    <xf numFmtId="0" fontId="45" fillId="0" borderId="32" xfId="0" applyNumberFormat="1" applyFont="1" applyFill="1" applyBorder="1" applyAlignment="1">
      <alignment horizontal="center" vertical="center" wrapText="1"/>
    </xf>
    <xf numFmtId="0" fontId="45" fillId="0" borderId="33" xfId="0" applyNumberFormat="1" applyFont="1" applyFill="1" applyBorder="1" applyAlignment="1">
      <alignment horizontal="center" vertical="center" wrapText="1"/>
    </xf>
    <xf numFmtId="0" fontId="49" fillId="0" borderId="34" xfId="0" applyFont="1" applyBorder="1"/>
    <xf numFmtId="10" fontId="49" fillId="0" borderId="28" xfId="0" applyNumberFormat="1" applyFont="1" applyFill="1" applyBorder="1" applyAlignment="1">
      <alignment horizontal="center" vertical="center"/>
    </xf>
    <xf numFmtId="10" fontId="45" fillId="0" borderId="0" xfId="0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center" vertical="center"/>
    </xf>
    <xf numFmtId="10" fontId="39" fillId="2" borderId="0" xfId="0" applyNumberFormat="1" applyFont="1" applyFill="1" applyBorder="1" applyAlignment="1">
      <alignment horizontal="center" vertical="top" wrapText="1"/>
    </xf>
    <xf numFmtId="10" fontId="38" fillId="2" borderId="0" xfId="0" applyNumberFormat="1" applyFont="1" applyFill="1" applyBorder="1" applyAlignment="1">
      <alignment horizontal="center" vertical="top" wrapText="1"/>
    </xf>
    <xf numFmtId="10" fontId="39" fillId="2" borderId="0" xfId="0" applyNumberFormat="1" applyFont="1" applyFill="1" applyBorder="1" applyAlignment="1">
      <alignment horizontal="center" vertical="center"/>
    </xf>
    <xf numFmtId="10" fontId="40" fillId="2" borderId="0" xfId="0" applyNumberFormat="1" applyFont="1" applyFill="1" applyBorder="1" applyAlignment="1">
      <alignment horizontal="center"/>
    </xf>
    <xf numFmtId="10" fontId="5" fillId="2" borderId="0" xfId="0" applyNumberFormat="1" applyFont="1" applyFill="1" applyAlignment="1">
      <alignment horizontal="center"/>
    </xf>
    <xf numFmtId="0" fontId="52" fillId="0" borderId="0" xfId="1" applyFont="1" applyFill="1" applyBorder="1" applyAlignment="1">
      <alignment horizontal="center"/>
    </xf>
    <xf numFmtId="10" fontId="52" fillId="0" borderId="0" xfId="1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32" fillId="0" borderId="26" xfId="0" applyNumberFormat="1" applyFont="1" applyFill="1" applyBorder="1" applyAlignment="1">
      <alignment horizontal="center" vertical="center"/>
    </xf>
    <xf numFmtId="0" fontId="32" fillId="0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31" fillId="0" borderId="27" xfId="0" applyNumberFormat="1" applyFont="1" applyFill="1" applyBorder="1" applyAlignment="1">
      <alignment horizontal="center" vertical="center"/>
    </xf>
    <xf numFmtId="0" fontId="31" fillId="0" borderId="28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40" xfId="0" applyNumberFormat="1" applyFont="1" applyFill="1" applyBorder="1" applyAlignment="1">
      <alignment horizontal="center" vertical="center"/>
    </xf>
    <xf numFmtId="0" fontId="0" fillId="0" borderId="0" xfId="0" applyBorder="1"/>
    <xf numFmtId="0" fontId="54" fillId="25" borderId="29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0" fontId="50" fillId="0" borderId="0" xfId="1" applyFont="1" applyFill="1" applyAlignment="1">
      <alignment horizontal="center" vertical="center" wrapText="1"/>
    </xf>
    <xf numFmtId="0" fontId="51" fillId="0" borderId="0" xfId="1" applyFont="1" applyFill="1" applyAlignment="1">
      <alignment horizontal="center" vertical="center" wrapText="1"/>
    </xf>
    <xf numFmtId="0" fontId="50" fillId="0" borderId="0" xfId="1" applyFont="1" applyFill="1" applyBorder="1" applyAlignment="1">
      <alignment horizontal="center" vertical="center" wrapText="1"/>
    </xf>
    <xf numFmtId="1" fontId="34" fillId="0" borderId="0" xfId="1" applyNumberFormat="1" applyFont="1" applyFill="1" applyBorder="1" applyAlignment="1">
      <alignment horizontal="center" vertical="center"/>
    </xf>
    <xf numFmtId="1" fontId="56" fillId="0" borderId="29" xfId="1" applyNumberFormat="1" applyFont="1" applyFill="1" applyBorder="1" applyAlignment="1">
      <alignment horizontal="center" vertical="center"/>
    </xf>
    <xf numFmtId="1" fontId="54" fillId="25" borderId="29" xfId="1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wrapText="1"/>
    </xf>
    <xf numFmtId="0" fontId="34" fillId="0" borderId="0" xfId="1" applyFont="1" applyFill="1" applyBorder="1" applyAlignment="1">
      <alignment horizontal="center" vertical="center"/>
    </xf>
    <xf numFmtId="1" fontId="41" fillId="0" borderId="0" xfId="1" applyNumberFormat="1" applyFont="1" applyFill="1" applyBorder="1" applyAlignment="1">
      <alignment horizontal="center" vertical="center"/>
    </xf>
    <xf numFmtId="0" fontId="52" fillId="0" borderId="0" xfId="1" applyFont="1" applyFill="1" applyAlignment="1">
      <alignment horizontal="center"/>
    </xf>
    <xf numFmtId="0" fontId="44" fillId="25" borderId="32" xfId="3" applyFont="1" applyFill="1" applyBorder="1" applyAlignment="1">
      <alignment horizontal="center" vertical="center"/>
    </xf>
    <xf numFmtId="0" fontId="44" fillId="25" borderId="29" xfId="3" applyFont="1" applyFill="1" applyBorder="1" applyAlignment="1">
      <alignment horizontal="center" vertical="center"/>
    </xf>
    <xf numFmtId="0" fontId="44" fillId="25" borderId="11" xfId="3" applyFont="1" applyFill="1" applyBorder="1" applyAlignment="1">
      <alignment horizontal="center" vertical="center"/>
    </xf>
    <xf numFmtId="0" fontId="44" fillId="25" borderId="37" xfId="3" applyFont="1" applyFill="1" applyBorder="1" applyAlignment="1">
      <alignment horizontal="center" vertical="center"/>
    </xf>
    <xf numFmtId="10" fontId="49" fillId="0" borderId="28" xfId="0" applyNumberFormat="1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 wrapText="1"/>
    </xf>
    <xf numFmtId="0" fontId="57" fillId="0" borderId="0" xfId="1" applyFont="1" applyFill="1" applyBorder="1" applyAlignment="1">
      <alignment horizontal="center"/>
    </xf>
    <xf numFmtId="10" fontId="46" fillId="0" borderId="27" xfId="1" applyNumberFormat="1" applyFont="1" applyFill="1" applyBorder="1" applyAlignment="1">
      <alignment horizontal="center" vertical="center" wrapText="1"/>
    </xf>
    <xf numFmtId="10" fontId="46" fillId="0" borderId="28" xfId="1" applyNumberFormat="1" applyFont="1" applyFill="1" applyBorder="1" applyAlignment="1">
      <alignment horizontal="center" vertical="center" wrapText="1"/>
    </xf>
    <xf numFmtId="10" fontId="46" fillId="0" borderId="35" xfId="1" applyNumberFormat="1" applyFont="1" applyFill="1" applyBorder="1" applyAlignment="1">
      <alignment horizontal="center" vertical="center" wrapText="1"/>
    </xf>
    <xf numFmtId="10" fontId="45" fillId="0" borderId="38" xfId="0" applyNumberFormat="1" applyFont="1" applyFill="1" applyBorder="1" applyAlignment="1">
      <alignment horizontal="center" vertical="center"/>
    </xf>
    <xf numFmtId="10" fontId="45" fillId="0" borderId="39" xfId="0" applyNumberFormat="1" applyFont="1" applyFill="1" applyBorder="1" applyAlignment="1">
      <alignment horizontal="center" vertical="center"/>
    </xf>
    <xf numFmtId="10" fontId="45" fillId="0" borderId="40" xfId="0" applyNumberFormat="1" applyFont="1" applyFill="1" applyBorder="1" applyAlignment="1">
      <alignment horizontal="center" vertical="center"/>
    </xf>
    <xf numFmtId="10" fontId="49" fillId="0" borderId="38" xfId="0" applyNumberFormat="1" applyFont="1" applyFill="1" applyBorder="1" applyAlignment="1">
      <alignment horizontal="center" vertical="center"/>
    </xf>
    <xf numFmtId="10" fontId="49" fillId="0" borderId="4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justify" vertical="top" wrapText="1"/>
    </xf>
    <xf numFmtId="0" fontId="39" fillId="0" borderId="0" xfId="0" applyFont="1" applyFill="1" applyBorder="1" applyAlignment="1">
      <alignment horizontal="justify"/>
    </xf>
    <xf numFmtId="0" fontId="36" fillId="0" borderId="0" xfId="0" applyFont="1" applyFill="1" applyBorder="1" applyAlignment="1">
      <alignment horizontal="justify" vertical="top" wrapText="1"/>
    </xf>
    <xf numFmtId="0" fontId="37" fillId="0" borderId="0" xfId="0" applyFont="1" applyFill="1" applyBorder="1" applyAlignment="1">
      <alignment horizontal="justify" vertical="top" wrapText="1"/>
    </xf>
    <xf numFmtId="0" fontId="3" fillId="0" borderId="0" xfId="1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46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Incorrecto 2" xfId="35"/>
    <cellStyle name="Neutral 2" xfId="36"/>
    <cellStyle name="Normal" xfId="0" builtinId="0"/>
    <cellStyle name="Normal 2" xfId="1"/>
    <cellStyle name="Normal 3" xfId="2"/>
    <cellStyle name="Normal 4" xfId="3"/>
    <cellStyle name="Notas 2" xfId="37"/>
    <cellStyle name="Salida 2" xfId="38"/>
    <cellStyle name="Texto de advertencia 2" xfId="39"/>
    <cellStyle name="Texto explicativo 2" xfId="40"/>
    <cellStyle name="Título 1 2" xfId="41"/>
    <cellStyle name="Título 2 2" xfId="42"/>
    <cellStyle name="Título 3 2" xfId="43"/>
    <cellStyle name="Título 4" xfId="44"/>
    <cellStyle name="Total 2" xfId="45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0"/>
      <c:rotY val="1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090271029509294E-2"/>
          <c:y val="3.344386064238173E-2"/>
          <c:w val="0.96790972897049066"/>
          <c:h val="0.7720455713303816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 w="12700" h="660400"/>
              <a:bevelB w="0" h="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8064A2"/>
              </a:solidFill>
              <a:scene3d>
                <a:camera prst="orthographicFront"/>
                <a:lightRig rig="threePt" dir="t"/>
              </a:scene3d>
              <a:sp3d>
                <a:bevelT w="12700" h="660400"/>
                <a:bevelB w="0" h="0"/>
              </a:sp3d>
            </c:spPr>
          </c:dPt>
          <c:dPt>
            <c:idx val="2"/>
            <c:invertIfNegative val="0"/>
            <c:bubble3D val="0"/>
            <c:spPr>
              <a:solidFill>
                <a:srgbClr val="F79646"/>
              </a:solidFill>
              <a:scene3d>
                <a:camera prst="orthographicFront"/>
                <a:lightRig rig="threePt" dir="t"/>
              </a:scene3d>
              <a:sp3d>
                <a:bevelT w="12700" h="660400"/>
                <a:bevelB w="0" h="0"/>
              </a:sp3d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2700" h="660400"/>
                <a:bevelB w="0" h="0"/>
              </a:sp3d>
            </c:spPr>
          </c:dPt>
          <c:dLbls>
            <c:dLbl>
              <c:idx val="0"/>
              <c:layout>
                <c:manualLayout>
                  <c:x val="4.7954863523101592E-3"/>
                  <c:y val="-1.1276947854105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9468155390372E-2"/>
                  <c:y val="-1.9734658744684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939818030802125E-3"/>
                  <c:y val="-2.8192369635264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7954863523101592E-3"/>
                  <c:y val="-2.8192369635263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GRÁFICA!$A$37:$A$40</c:f>
              <c:strCache>
                <c:ptCount val="4"/>
                <c:pt idx="0">
                  <c:v>2006-2012</c:v>
                </c:pt>
                <c:pt idx="1">
                  <c:v>2013-2014</c:v>
                </c:pt>
                <c:pt idx="2">
                  <c:v>2015</c:v>
                </c:pt>
                <c:pt idx="3">
                  <c:v>Total General</c:v>
                </c:pt>
              </c:strCache>
            </c:strRef>
          </c:cat>
          <c:val>
            <c:numRef>
              <c:f>GRÁFICA!$B$37:$B$40</c:f>
              <c:numCache>
                <c:formatCode>0</c:formatCode>
                <c:ptCount val="4"/>
                <c:pt idx="0">
                  <c:v>178</c:v>
                </c:pt>
                <c:pt idx="1">
                  <c:v>31</c:v>
                </c:pt>
                <c:pt idx="2">
                  <c:v>7</c:v>
                </c:pt>
                <c:pt idx="3">
                  <c:v>216</c:v>
                </c:pt>
              </c:numCache>
            </c:numRef>
          </c:val>
        </c:ser>
        <c:ser>
          <c:idx val="2"/>
          <c:order val="1"/>
          <c:spPr>
            <a:scene3d>
              <a:camera prst="orthographicFront"/>
              <a:lightRig rig="threePt" dir="t"/>
            </a:scene3d>
            <a:sp3d>
              <a:bevelT w="12700" h="660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GRÁFICA!$A$37:$A$40</c:f>
              <c:strCache>
                <c:ptCount val="4"/>
                <c:pt idx="0">
                  <c:v>2006-2012</c:v>
                </c:pt>
                <c:pt idx="1">
                  <c:v>2013-2014</c:v>
                </c:pt>
                <c:pt idx="2">
                  <c:v>2015</c:v>
                </c:pt>
                <c:pt idx="3">
                  <c:v>Total General</c:v>
                </c:pt>
              </c:strCache>
            </c:strRef>
          </c:cat>
          <c:val>
            <c:numRef>
              <c:f>GRÁFICA!$C$37:$C$40</c:f>
              <c:numCache>
                <c:formatCode>0</c:formatCode>
                <c:ptCount val="4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4504272"/>
        <c:axId val="124503488"/>
        <c:axId val="0"/>
      </c:bar3DChart>
      <c:catAx>
        <c:axId val="124504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ES"/>
          </a:p>
        </c:txPr>
        <c:crossAx val="124503488"/>
        <c:crosses val="autoZero"/>
        <c:auto val="1"/>
        <c:lblAlgn val="ctr"/>
        <c:lblOffset val="100"/>
        <c:noMultiLvlLbl val="0"/>
      </c:catAx>
      <c:valAx>
        <c:axId val="1245034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24504272"/>
        <c:crosses val="autoZero"/>
        <c:crossBetween val="between"/>
      </c:valAx>
      <c:spPr>
        <a:noFill/>
        <a:scene3d>
          <a:camera prst="orthographicFront"/>
          <a:lightRig rig="threePt" dir="t"/>
        </a:scene3d>
        <a:sp3d>
          <a:bevelT w="6350"/>
        </a:sp3d>
      </c:spPr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 w="63500" h="0"/>
    </a:sp3d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347383</xdr:colOff>
      <xdr:row>10</xdr:row>
      <xdr:rowOff>0</xdr:rowOff>
    </xdr:from>
    <xdr:to>
      <xdr:col>3</xdr:col>
      <xdr:colOff>0</xdr:colOff>
      <xdr:row>33</xdr:row>
      <xdr:rowOff>56030</xdr:rowOff>
    </xdr:to>
    <xdr:graphicFrame macro="">
      <xdr:nvGraphicFramePr>
        <xdr:cNvPr id="4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295275</xdr:colOff>
      <xdr:row>0</xdr:row>
      <xdr:rowOff>57709</xdr:rowOff>
    </xdr:from>
    <xdr:to>
      <xdr:col>2</xdr:col>
      <xdr:colOff>1291249</xdr:colOff>
      <xdr:row>4</xdr:row>
      <xdr:rowOff>179294</xdr:rowOff>
    </xdr:to>
    <xdr:pic>
      <xdr:nvPicPr>
        <xdr:cNvPr id="2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64481" y="57709"/>
          <a:ext cx="995974" cy="8835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1039515</xdr:colOff>
      <xdr:row>5</xdr:row>
      <xdr:rowOff>22412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9515" cy="974912"/>
        </a:xfrm>
        <a:prstGeom prst="rect">
          <a:avLst/>
        </a:prstGeom>
      </xdr:spPr>
    </xdr:pic>
    <xdr:clientData/>
  </xdr:twoCellAnchor>
  <xdr:oneCellAnchor>
    <xdr:from>
      <xdr:col>0</xdr:col>
      <xdr:colOff>1591235</xdr:colOff>
      <xdr:row>20</xdr:row>
      <xdr:rowOff>123264</xdr:rowOff>
    </xdr:from>
    <xdr:ext cx="492699" cy="269369"/>
    <xdr:sp macro="" textlink="">
      <xdr:nvSpPr>
        <xdr:cNvPr id="5" name="CuadroTexto 4"/>
        <xdr:cNvSpPr txBox="1"/>
      </xdr:nvSpPr>
      <xdr:spPr>
        <a:xfrm>
          <a:off x="1591235" y="4504764"/>
          <a:ext cx="492699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83%</a:t>
          </a:r>
        </a:p>
      </xdr:txBody>
    </xdr:sp>
    <xdr:clientData/>
  </xdr:oneCellAnchor>
  <xdr:oneCellAnchor>
    <xdr:from>
      <xdr:col>0</xdr:col>
      <xdr:colOff>3144370</xdr:colOff>
      <xdr:row>25</xdr:row>
      <xdr:rowOff>40340</xdr:rowOff>
    </xdr:from>
    <xdr:ext cx="492699" cy="269369"/>
    <xdr:sp macro="" textlink="">
      <xdr:nvSpPr>
        <xdr:cNvPr id="6" name="CuadroTexto 5"/>
        <xdr:cNvSpPr txBox="1"/>
      </xdr:nvSpPr>
      <xdr:spPr>
        <a:xfrm>
          <a:off x="3144370" y="5374340"/>
          <a:ext cx="492699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14%</a:t>
          </a:r>
        </a:p>
      </xdr:txBody>
    </xdr:sp>
    <xdr:clientData/>
  </xdr:oneCellAnchor>
  <xdr:oneCellAnchor>
    <xdr:from>
      <xdr:col>1</xdr:col>
      <xdr:colOff>853888</xdr:colOff>
      <xdr:row>26</xdr:row>
      <xdr:rowOff>35857</xdr:rowOff>
    </xdr:from>
    <xdr:ext cx="407099" cy="269369"/>
    <xdr:sp macro="" textlink="">
      <xdr:nvSpPr>
        <xdr:cNvPr id="7" name="CuadroTexto 6"/>
        <xdr:cNvSpPr txBox="1"/>
      </xdr:nvSpPr>
      <xdr:spPr>
        <a:xfrm>
          <a:off x="4820770" y="5560357"/>
          <a:ext cx="407099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3%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6862759</xdr:colOff>
      <xdr:row>0</xdr:row>
      <xdr:rowOff>173693</xdr:rowOff>
    </xdr:from>
    <xdr:to>
      <xdr:col>3</xdr:col>
      <xdr:colOff>582706</xdr:colOff>
      <xdr:row>4</xdr:row>
      <xdr:rowOff>112115</xdr:rowOff>
    </xdr:to>
    <xdr:pic>
      <xdr:nvPicPr>
        <xdr:cNvPr id="2" name="Picture 3" descr="\\cneccdocs\Publico\LOGOS VARIOS\Copy of logo e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420377" y="173693"/>
          <a:ext cx="1014976" cy="89092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103655</xdr:colOff>
      <xdr:row>0</xdr:row>
      <xdr:rowOff>92449</xdr:rowOff>
    </xdr:from>
    <xdr:to>
      <xdr:col>1</xdr:col>
      <xdr:colOff>1109382</xdr:colOff>
      <xdr:row>4</xdr:row>
      <xdr:rowOff>83172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55" y="92449"/>
          <a:ext cx="1005727" cy="9432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2676525</xdr:colOff>
      <xdr:row>0</xdr:row>
      <xdr:rowOff>85726</xdr:rowOff>
    </xdr:from>
    <xdr:to>
      <xdr:col>1</xdr:col>
      <xdr:colOff>3349685</xdr:colOff>
      <xdr:row>3</xdr:row>
      <xdr:rowOff>57151</xdr:rowOff>
    </xdr:to>
    <xdr:pic>
      <xdr:nvPicPr>
        <xdr:cNvPr id="2" name="Picture 3" descr="\\cneccdocs\Publico\LOGOS VARIOS\Copy of logo e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657850" y="85726"/>
          <a:ext cx="673160" cy="685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56031</xdr:colOff>
      <xdr:row>0</xdr:row>
      <xdr:rowOff>44825</xdr:rowOff>
    </xdr:from>
    <xdr:to>
      <xdr:col>0</xdr:col>
      <xdr:colOff>800101</xdr:colOff>
      <xdr:row>3</xdr:row>
      <xdr:rowOff>57150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1" y="44825"/>
          <a:ext cx="744070" cy="72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54"/>
  <sheetViews>
    <sheetView view="pageBreakPreview" zoomScale="60" zoomScaleNormal="85" workbookViewId="0">
      <selection activeCell="B42" sqref="B42"/>
    </sheetView>
  </sheetViews>
  <sheetFormatPr baseColWidth="10" defaultColWidth="11.42578125" defaultRowHeight="15"/>
  <cols>
    <col min="1" max="1" width="59.42578125" style="11" customWidth="1"/>
    <col min="2" max="2" width="43.5703125" style="11" customWidth="1"/>
    <col min="3" max="3" width="20.7109375" style="11" customWidth="1"/>
    <col min="4" max="6" width="11.42578125" style="11"/>
    <col min="7" max="16384" width="11.42578125" style="1"/>
  </cols>
  <sheetData>
    <row r="7" spans="1:9" s="2" customFormat="1" ht="20.25">
      <c r="A7" s="115" t="s">
        <v>152</v>
      </c>
      <c r="B7" s="115"/>
      <c r="C7" s="115"/>
      <c r="D7" s="56"/>
      <c r="E7" s="57"/>
      <c r="F7" s="57"/>
    </row>
    <row r="8" spans="1:9" s="2" customFormat="1" ht="19.5">
      <c r="A8" s="116" t="s">
        <v>365</v>
      </c>
      <c r="B8" s="116"/>
      <c r="C8" s="116"/>
      <c r="D8" s="56"/>
      <c r="E8" s="57"/>
      <c r="F8" s="57"/>
    </row>
    <row r="9" spans="1:9" ht="19.5">
      <c r="A9" s="44"/>
      <c r="B9" s="44"/>
      <c r="C9" s="44"/>
      <c r="D9" s="40"/>
      <c r="E9" s="40"/>
      <c r="F9" s="40"/>
      <c r="G9" s="10"/>
      <c r="H9" s="10"/>
      <c r="I9" s="10"/>
    </row>
    <row r="10" spans="1:9" ht="45.75" customHeight="1">
      <c r="A10" s="117" t="s">
        <v>389</v>
      </c>
      <c r="B10" s="118"/>
      <c r="C10" s="118"/>
      <c r="D10" s="40"/>
      <c r="E10" s="40"/>
    </row>
    <row r="11" spans="1:9">
      <c r="A11" s="58"/>
      <c r="B11" s="58"/>
      <c r="C11" s="58"/>
    </row>
    <row r="12" spans="1:9">
      <c r="A12" s="58"/>
      <c r="B12" s="58"/>
      <c r="C12" s="58"/>
    </row>
    <row r="13" spans="1:9">
      <c r="A13" s="58"/>
      <c r="B13" s="58"/>
      <c r="C13" s="58"/>
    </row>
    <row r="14" spans="1:9">
      <c r="A14" s="58"/>
      <c r="B14" s="58"/>
      <c r="C14" s="58"/>
    </row>
    <row r="15" spans="1:9">
      <c r="A15" s="58"/>
      <c r="B15" s="58"/>
      <c r="C15" s="58"/>
    </row>
    <row r="16" spans="1:9">
      <c r="A16" s="58"/>
      <c r="B16" s="58"/>
      <c r="C16" s="58"/>
    </row>
    <row r="17" spans="1:3">
      <c r="A17" s="58"/>
      <c r="B17" s="58"/>
      <c r="C17" s="58"/>
    </row>
    <row r="18" spans="1:3">
      <c r="A18" s="58"/>
      <c r="B18" s="58"/>
      <c r="C18" s="58"/>
    </row>
    <row r="19" spans="1:3">
      <c r="A19" s="58"/>
      <c r="B19" s="58"/>
      <c r="C19" s="58"/>
    </row>
    <row r="20" spans="1:3">
      <c r="A20" s="58"/>
      <c r="B20" s="58"/>
      <c r="C20" s="58"/>
    </row>
    <row r="21" spans="1:3">
      <c r="A21" s="58"/>
      <c r="B21" s="58"/>
      <c r="C21" s="58"/>
    </row>
    <row r="22" spans="1:3">
      <c r="A22" s="58"/>
      <c r="B22" s="58"/>
      <c r="C22" s="58"/>
    </row>
    <row r="23" spans="1:3">
      <c r="A23" s="58"/>
      <c r="B23" s="58"/>
      <c r="C23" s="58"/>
    </row>
    <row r="24" spans="1:3">
      <c r="A24" s="58"/>
      <c r="B24" s="58"/>
      <c r="C24" s="58"/>
    </row>
    <row r="25" spans="1:3">
      <c r="A25" s="58"/>
      <c r="B25" s="58"/>
      <c r="C25" s="58"/>
    </row>
    <row r="26" spans="1:3">
      <c r="A26" s="58"/>
      <c r="B26" s="58"/>
      <c r="C26" s="58"/>
    </row>
    <row r="27" spans="1:3">
      <c r="A27" s="58"/>
      <c r="B27" s="58"/>
      <c r="C27" s="58"/>
    </row>
    <row r="28" spans="1:3" ht="15.75" customHeight="1">
      <c r="A28" s="58"/>
      <c r="B28" s="58"/>
      <c r="C28" s="58"/>
    </row>
    <row r="29" spans="1:3" ht="15.75" customHeight="1">
      <c r="A29" s="58"/>
      <c r="B29" s="58"/>
      <c r="C29" s="58"/>
    </row>
    <row r="30" spans="1:3" ht="15.75" customHeight="1">
      <c r="A30" s="58"/>
      <c r="B30" s="58"/>
      <c r="C30" s="58"/>
    </row>
    <row r="31" spans="1:3" ht="15.75" customHeight="1">
      <c r="A31" s="58"/>
      <c r="B31" s="58"/>
      <c r="C31" s="58"/>
    </row>
    <row r="32" spans="1:3" ht="15.75" customHeight="1">
      <c r="A32" s="58"/>
      <c r="B32" s="58"/>
      <c r="C32" s="58"/>
    </row>
    <row r="33" spans="1:7" ht="15.75" customHeight="1">
      <c r="A33" s="58"/>
      <c r="B33" s="58"/>
      <c r="C33" s="58"/>
    </row>
    <row r="34" spans="1:7" ht="15.75" customHeight="1">
      <c r="A34" s="58"/>
      <c r="B34" s="58"/>
      <c r="C34" s="58"/>
    </row>
    <row r="35" spans="1:7" ht="20.25" customHeight="1">
      <c r="A35" s="119" t="s">
        <v>368</v>
      </c>
      <c r="B35" s="119"/>
      <c r="C35" s="119"/>
    </row>
    <row r="36" spans="1:7" ht="25.5" customHeight="1">
      <c r="A36" s="82" t="s">
        <v>273</v>
      </c>
      <c r="B36" s="114" t="s">
        <v>0</v>
      </c>
      <c r="C36" s="114"/>
      <c r="G36" s="3"/>
    </row>
    <row r="37" spans="1:7" ht="25.5" customHeight="1">
      <c r="A37" s="83" t="s">
        <v>278</v>
      </c>
      <c r="B37" s="121">
        <v>178</v>
      </c>
      <c r="C37" s="121"/>
    </row>
    <row r="38" spans="1:7" ht="25.5" customHeight="1">
      <c r="A38" s="83" t="s">
        <v>367</v>
      </c>
      <c r="B38" s="121">
        <f>16+15</f>
        <v>31</v>
      </c>
      <c r="C38" s="121"/>
    </row>
    <row r="39" spans="1:7" ht="25.5" customHeight="1">
      <c r="A39" s="83">
        <v>2015</v>
      </c>
      <c r="B39" s="121">
        <v>7</v>
      </c>
      <c r="C39" s="121"/>
      <c r="D39" s="59"/>
    </row>
    <row r="40" spans="1:7" ht="25.5" customHeight="1">
      <c r="A40" s="84" t="s">
        <v>382</v>
      </c>
      <c r="B40" s="122">
        <f>+B37+B38+B39</f>
        <v>216</v>
      </c>
      <c r="C40" s="122"/>
      <c r="D40" s="59"/>
    </row>
    <row r="41" spans="1:7" ht="33.75" customHeight="1">
      <c r="A41" s="123" t="s">
        <v>406</v>
      </c>
      <c r="B41" s="123"/>
      <c r="C41" s="123"/>
    </row>
    <row r="42" spans="1:7" ht="15" customHeight="1"/>
    <row r="43" spans="1:7">
      <c r="A43" s="61"/>
    </row>
    <row r="47" spans="1:7" ht="58.5" customHeight="1"/>
    <row r="48" spans="1:7" ht="33" customHeight="1">
      <c r="A48" s="62"/>
      <c r="B48" s="62"/>
      <c r="C48" s="62"/>
    </row>
    <row r="49" spans="1:3" ht="20.25">
      <c r="A49" s="63"/>
      <c r="B49" s="124"/>
      <c r="C49" s="124"/>
    </row>
    <row r="50" spans="1:3" ht="20.25">
      <c r="A50" s="64"/>
      <c r="B50" s="125"/>
      <c r="C50" s="125"/>
    </row>
    <row r="51" spans="1:3" ht="20.25">
      <c r="A51" s="64"/>
      <c r="B51" s="125"/>
      <c r="C51" s="125"/>
    </row>
    <row r="52" spans="1:3" ht="20.25">
      <c r="A52" s="64"/>
      <c r="B52" s="125"/>
      <c r="C52" s="125"/>
    </row>
    <row r="53" spans="1:3" ht="20.25">
      <c r="A53" s="64"/>
      <c r="B53" s="120"/>
      <c r="C53" s="120"/>
    </row>
    <row r="54" spans="1:3">
      <c r="A54" s="60"/>
      <c r="B54" s="60"/>
      <c r="C54" s="60"/>
    </row>
  </sheetData>
  <mergeCells count="15">
    <mergeCell ref="B53:C53"/>
    <mergeCell ref="B37:C37"/>
    <mergeCell ref="B38:C38"/>
    <mergeCell ref="B39:C39"/>
    <mergeCell ref="B40:C40"/>
    <mergeCell ref="A41:C41"/>
    <mergeCell ref="B49:C49"/>
    <mergeCell ref="B50:C50"/>
    <mergeCell ref="B51:C51"/>
    <mergeCell ref="B52:C52"/>
    <mergeCell ref="B36:C36"/>
    <mergeCell ref="A7:C7"/>
    <mergeCell ref="A8:C8"/>
    <mergeCell ref="A10:C10"/>
    <mergeCell ref="A35:C35"/>
  </mergeCells>
  <printOptions horizontalCentered="1"/>
  <pageMargins left="0.23622047244094491" right="0.23622047244094491" top="0.74803149606299213" bottom="0.74803149606299213" header="0.31496062992125984" footer="0.31496062992125984"/>
  <pageSetup scale="82" fitToHeight="0" orientation="portrait" r:id="rId1"/>
  <headerFooter>
    <oddFooter>&amp;L&amp;"Times New Roman,Normal"Elaborado por: &amp;"Times New Roman,Negrita"Dpto. Planificación y Desarrollo&amp;"Times New Roman,Normal"
30/09/2015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5"/>
  <sheetViews>
    <sheetView view="pageBreakPreview" topLeftCell="B247" zoomScale="85" zoomScaleNormal="85" zoomScaleSheetLayoutView="85" workbookViewId="0">
      <selection activeCell="C241" sqref="C241"/>
    </sheetView>
  </sheetViews>
  <sheetFormatPr baseColWidth="10" defaultColWidth="11.42578125" defaultRowHeight="15"/>
  <cols>
    <col min="1" max="1" width="2.140625" style="3" hidden="1" customWidth="1"/>
    <col min="2" max="2" width="23.42578125" style="3" customWidth="1"/>
    <col min="3" max="3" width="109.42578125" style="3" customWidth="1"/>
    <col min="4" max="4" width="10.5703125" style="99" bestFit="1" customWidth="1"/>
    <col min="5" max="5" width="101.5703125" style="3" hidden="1" customWidth="1"/>
    <col min="6" max="6" width="27.5703125" style="3" bestFit="1" customWidth="1"/>
    <col min="7" max="16384" width="11.42578125" style="3"/>
  </cols>
  <sheetData>
    <row r="1" spans="2:6" s="11" customFormat="1" ht="18.75">
      <c r="C1" s="12"/>
      <c r="D1" s="65"/>
      <c r="E1" s="12"/>
      <c r="F1" s="13"/>
    </row>
    <row r="2" spans="2:6" s="11" customFormat="1" ht="18.75">
      <c r="C2" s="12"/>
      <c r="D2" s="65"/>
      <c r="E2" s="12"/>
    </row>
    <row r="3" spans="2:6" s="11" customFormat="1" ht="18.75">
      <c r="B3" s="126" t="s">
        <v>152</v>
      </c>
      <c r="C3" s="126"/>
      <c r="D3" s="126"/>
      <c r="E3" s="40"/>
    </row>
    <row r="4" spans="2:6" s="11" customFormat="1" ht="19.5">
      <c r="B4" s="133" t="s">
        <v>365</v>
      </c>
      <c r="C4" s="133"/>
      <c r="D4" s="133"/>
      <c r="E4" s="41"/>
    </row>
    <row r="5" spans="2:6" s="11" customFormat="1" ht="18.75">
      <c r="B5" s="58"/>
      <c r="C5" s="100"/>
      <c r="D5" s="101"/>
      <c r="E5" s="14"/>
    </row>
    <row r="6" spans="2:6" s="11" customFormat="1" ht="18.75">
      <c r="B6" s="58"/>
      <c r="C6" s="100"/>
      <c r="D6" s="101"/>
      <c r="E6" s="14"/>
    </row>
    <row r="7" spans="2:6" s="11" customFormat="1" ht="35.25" customHeight="1" thickBot="1">
      <c r="B7" s="132" t="s">
        <v>387</v>
      </c>
      <c r="C7" s="132"/>
      <c r="D7" s="132"/>
      <c r="E7" s="45"/>
    </row>
    <row r="8" spans="2:6" s="17" customFormat="1" ht="16.5" thickBot="1">
      <c r="B8" s="66" t="s">
        <v>1</v>
      </c>
      <c r="C8" s="67" t="s">
        <v>386</v>
      </c>
      <c r="D8" s="68"/>
      <c r="E8" s="16" t="s">
        <v>261</v>
      </c>
    </row>
    <row r="9" spans="2:6" s="17" customFormat="1" ht="16.5" thickBot="1">
      <c r="B9" s="127" t="s">
        <v>390</v>
      </c>
      <c r="C9" s="128"/>
      <c r="D9" s="69" t="s">
        <v>388</v>
      </c>
      <c r="E9" s="18"/>
    </row>
    <row r="10" spans="2:6" s="11" customFormat="1" ht="24.95" customHeight="1">
      <c r="B10" s="70">
        <v>1</v>
      </c>
      <c r="C10" s="49" t="s">
        <v>153</v>
      </c>
      <c r="D10" s="135">
        <f>152/216</f>
        <v>0.70370370370370372</v>
      </c>
      <c r="E10" s="19" t="s">
        <v>8</v>
      </c>
    </row>
    <row r="11" spans="2:6" s="11" customFormat="1" ht="24.95" customHeight="1">
      <c r="B11" s="70">
        <v>2</v>
      </c>
      <c r="C11" s="49" t="s">
        <v>154</v>
      </c>
      <c r="D11" s="135"/>
      <c r="E11" s="7" t="s">
        <v>155</v>
      </c>
    </row>
    <row r="12" spans="2:6" s="11" customFormat="1" ht="24.95" customHeight="1">
      <c r="B12" s="70">
        <v>3</v>
      </c>
      <c r="C12" s="49" t="s">
        <v>295</v>
      </c>
      <c r="D12" s="135"/>
      <c r="E12" s="7" t="s">
        <v>9</v>
      </c>
    </row>
    <row r="13" spans="2:6" s="11" customFormat="1" ht="24.95" customHeight="1">
      <c r="B13" s="70">
        <v>4</v>
      </c>
      <c r="C13" s="49" t="s">
        <v>10</v>
      </c>
      <c r="D13" s="135"/>
      <c r="E13" s="7" t="s">
        <v>156</v>
      </c>
    </row>
    <row r="14" spans="2:6" s="11" customFormat="1" ht="24.95" customHeight="1">
      <c r="B14" s="70">
        <v>5</v>
      </c>
      <c r="C14" s="49" t="s">
        <v>11</v>
      </c>
      <c r="D14" s="135"/>
      <c r="E14" s="7" t="s">
        <v>157</v>
      </c>
    </row>
    <row r="15" spans="2:6" s="11" customFormat="1" ht="24.95" customHeight="1">
      <c r="B15" s="70">
        <v>6</v>
      </c>
      <c r="C15" s="49" t="s">
        <v>184</v>
      </c>
      <c r="D15" s="135"/>
      <c r="E15" s="7" t="s">
        <v>158</v>
      </c>
    </row>
    <row r="16" spans="2:6" s="11" customFormat="1" ht="24.95" customHeight="1">
      <c r="B16" s="70">
        <v>7</v>
      </c>
      <c r="C16" s="49" t="s">
        <v>271</v>
      </c>
      <c r="D16" s="135"/>
      <c r="E16" s="7" t="s">
        <v>159</v>
      </c>
    </row>
    <row r="17" spans="2:7" s="11" customFormat="1" ht="24.95" customHeight="1">
      <c r="B17" s="70">
        <v>8</v>
      </c>
      <c r="C17" s="49" t="s">
        <v>160</v>
      </c>
      <c r="D17" s="135"/>
      <c r="E17" s="7" t="s">
        <v>161</v>
      </c>
    </row>
    <row r="18" spans="2:7" s="11" customFormat="1" ht="24.95" customHeight="1">
      <c r="B18" s="70">
        <v>9</v>
      </c>
      <c r="C18" s="49" t="s">
        <v>12</v>
      </c>
      <c r="D18" s="135"/>
      <c r="E18" s="7" t="s">
        <v>13</v>
      </c>
    </row>
    <row r="19" spans="2:7" s="11" customFormat="1" ht="24.95" customHeight="1">
      <c r="B19" s="70">
        <v>10</v>
      </c>
      <c r="C19" s="49" t="s">
        <v>162</v>
      </c>
      <c r="D19" s="135"/>
      <c r="E19" s="7" t="s">
        <v>163</v>
      </c>
    </row>
    <row r="20" spans="2:7" s="11" customFormat="1" ht="24.95" customHeight="1">
      <c r="B20" s="70">
        <v>11</v>
      </c>
      <c r="C20" s="49" t="s">
        <v>164</v>
      </c>
      <c r="D20" s="135"/>
      <c r="E20" s="7" t="s">
        <v>21</v>
      </c>
    </row>
    <row r="21" spans="2:7" s="11" customFormat="1" ht="24.95" customHeight="1">
      <c r="B21" s="70">
        <v>12</v>
      </c>
      <c r="C21" s="49" t="s">
        <v>249</v>
      </c>
      <c r="D21" s="135"/>
      <c r="E21" s="7" t="s">
        <v>14</v>
      </c>
    </row>
    <row r="22" spans="2:7" s="20" customFormat="1" ht="24.95" customHeight="1">
      <c r="B22" s="70">
        <v>13</v>
      </c>
      <c r="C22" s="49" t="s">
        <v>165</v>
      </c>
      <c r="D22" s="135"/>
      <c r="E22" s="7" t="s">
        <v>166</v>
      </c>
      <c r="G22" s="11"/>
    </row>
    <row r="23" spans="2:7" s="20" customFormat="1" ht="24.95" customHeight="1">
      <c r="B23" s="70">
        <v>14</v>
      </c>
      <c r="C23" s="49" t="s">
        <v>167</v>
      </c>
      <c r="D23" s="135"/>
      <c r="E23" s="7" t="s">
        <v>168</v>
      </c>
      <c r="G23" s="11"/>
    </row>
    <row r="24" spans="2:7" s="20" customFormat="1" ht="24.95" customHeight="1">
      <c r="B24" s="70">
        <v>15</v>
      </c>
      <c r="C24" s="49" t="s">
        <v>169</v>
      </c>
      <c r="D24" s="135"/>
      <c r="E24" s="7" t="s">
        <v>170</v>
      </c>
      <c r="G24" s="11"/>
    </row>
    <row r="25" spans="2:7" s="20" customFormat="1" ht="24.95" customHeight="1">
      <c r="B25" s="70">
        <v>16</v>
      </c>
      <c r="C25" s="49" t="s">
        <v>171</v>
      </c>
      <c r="D25" s="135"/>
      <c r="E25" s="7" t="s">
        <v>172</v>
      </c>
      <c r="G25" s="11"/>
    </row>
    <row r="26" spans="2:7" s="20" customFormat="1" ht="24.95" customHeight="1">
      <c r="B26" s="70">
        <v>17</v>
      </c>
      <c r="C26" s="49" t="s">
        <v>15</v>
      </c>
      <c r="D26" s="135"/>
      <c r="E26" s="7" t="s">
        <v>173</v>
      </c>
      <c r="G26" s="11"/>
    </row>
    <row r="27" spans="2:7" s="20" customFormat="1" ht="24.95" customHeight="1">
      <c r="B27" s="70">
        <v>18</v>
      </c>
      <c r="C27" s="49" t="s">
        <v>4</v>
      </c>
      <c r="D27" s="135"/>
      <c r="E27" s="9" t="s">
        <v>174</v>
      </c>
      <c r="G27" s="11"/>
    </row>
    <row r="28" spans="2:7" s="20" customFormat="1" ht="24.95" customHeight="1">
      <c r="B28" s="70">
        <v>19</v>
      </c>
      <c r="C28" s="49" t="s">
        <v>175</v>
      </c>
      <c r="D28" s="135"/>
      <c r="E28" s="9" t="s">
        <v>22</v>
      </c>
      <c r="G28" s="11"/>
    </row>
    <row r="29" spans="2:7" s="20" customFormat="1" ht="24.95" customHeight="1">
      <c r="B29" s="70">
        <v>20</v>
      </c>
      <c r="C29" s="49" t="s">
        <v>176</v>
      </c>
      <c r="D29" s="135"/>
      <c r="E29" s="7" t="s">
        <v>177</v>
      </c>
      <c r="G29" s="11"/>
    </row>
    <row r="30" spans="2:7" s="20" customFormat="1" ht="24.95" customHeight="1">
      <c r="B30" s="70">
        <v>21</v>
      </c>
      <c r="C30" s="49" t="s">
        <v>16</v>
      </c>
      <c r="D30" s="135"/>
      <c r="E30" s="7" t="s">
        <v>17</v>
      </c>
      <c r="G30" s="11"/>
    </row>
    <row r="31" spans="2:7" s="20" customFormat="1" ht="24.95" customHeight="1">
      <c r="B31" s="70">
        <v>22</v>
      </c>
      <c r="C31" s="49" t="s">
        <v>178</v>
      </c>
      <c r="D31" s="135"/>
      <c r="E31" s="7" t="s">
        <v>179</v>
      </c>
      <c r="G31" s="11"/>
    </row>
    <row r="32" spans="2:7" s="20" customFormat="1" ht="24.95" customHeight="1">
      <c r="B32" s="70">
        <v>23</v>
      </c>
      <c r="C32" s="49" t="s">
        <v>268</v>
      </c>
      <c r="D32" s="135"/>
      <c r="E32" s="7" t="s">
        <v>180</v>
      </c>
      <c r="G32" s="11"/>
    </row>
    <row r="33" spans="2:7" s="20" customFormat="1" ht="24.95" customHeight="1">
      <c r="B33" s="70">
        <v>24</v>
      </c>
      <c r="C33" s="49" t="s">
        <v>181</v>
      </c>
      <c r="D33" s="135"/>
      <c r="E33" s="7" t="s">
        <v>182</v>
      </c>
      <c r="G33" s="11"/>
    </row>
    <row r="34" spans="2:7" s="20" customFormat="1" ht="24.95" customHeight="1">
      <c r="B34" s="70">
        <v>25</v>
      </c>
      <c r="C34" s="49" t="s">
        <v>18</v>
      </c>
      <c r="D34" s="135"/>
      <c r="E34" s="7" t="s">
        <v>183</v>
      </c>
      <c r="G34" s="11"/>
    </row>
    <row r="35" spans="2:7" s="20" customFormat="1" ht="24.95" customHeight="1">
      <c r="B35" s="70">
        <v>26</v>
      </c>
      <c r="C35" s="49" t="s">
        <v>5</v>
      </c>
      <c r="D35" s="135"/>
      <c r="E35" s="7" t="s">
        <v>185</v>
      </c>
      <c r="G35" s="11"/>
    </row>
    <row r="36" spans="2:7" s="20" customFormat="1" ht="24.95" customHeight="1">
      <c r="B36" s="70">
        <v>27</v>
      </c>
      <c r="C36" s="49" t="s">
        <v>19</v>
      </c>
      <c r="D36" s="135"/>
      <c r="E36" s="7" t="s">
        <v>20</v>
      </c>
      <c r="G36" s="11"/>
    </row>
    <row r="37" spans="2:7" s="20" customFormat="1" ht="24.95" customHeight="1">
      <c r="B37" s="70">
        <v>28</v>
      </c>
      <c r="C37" s="49" t="s">
        <v>186</v>
      </c>
      <c r="D37" s="135"/>
      <c r="E37" s="7" t="s">
        <v>187</v>
      </c>
      <c r="G37" s="11"/>
    </row>
    <row r="38" spans="2:7" s="20" customFormat="1" ht="24.95" customHeight="1">
      <c r="B38" s="70">
        <v>29</v>
      </c>
      <c r="C38" s="49" t="s">
        <v>188</v>
      </c>
      <c r="D38" s="135"/>
      <c r="E38" s="7" t="s">
        <v>189</v>
      </c>
      <c r="G38" s="11"/>
    </row>
    <row r="39" spans="2:7" s="20" customFormat="1" ht="24.95" customHeight="1">
      <c r="B39" s="70">
        <v>30</v>
      </c>
      <c r="C39" s="49" t="s">
        <v>190</v>
      </c>
      <c r="D39" s="135"/>
      <c r="E39" s="7" t="s">
        <v>23</v>
      </c>
      <c r="G39" s="11"/>
    </row>
    <row r="40" spans="2:7" s="20" customFormat="1" ht="24.95" customHeight="1" thickBot="1">
      <c r="B40" s="75">
        <v>31</v>
      </c>
      <c r="C40" s="76" t="s">
        <v>191</v>
      </c>
      <c r="D40" s="136"/>
      <c r="E40" s="7" t="s">
        <v>192</v>
      </c>
      <c r="G40" s="11"/>
    </row>
    <row r="41" spans="2:7" s="20" customFormat="1" ht="24.95" customHeight="1">
      <c r="B41" s="77">
        <v>32</v>
      </c>
      <c r="C41" s="78" t="s">
        <v>193</v>
      </c>
      <c r="D41" s="134">
        <f>152/216</f>
        <v>0.70370370370370372</v>
      </c>
      <c r="E41" s="7" t="s">
        <v>24</v>
      </c>
      <c r="G41" s="11"/>
    </row>
    <row r="42" spans="2:7" s="20" customFormat="1" ht="24.95" customHeight="1">
      <c r="B42" s="70">
        <v>33</v>
      </c>
      <c r="C42" s="49" t="s">
        <v>255</v>
      </c>
      <c r="D42" s="135"/>
      <c r="E42" s="7" t="s">
        <v>25</v>
      </c>
      <c r="G42" s="11"/>
    </row>
    <row r="43" spans="2:7" s="20" customFormat="1" ht="24.95" customHeight="1">
      <c r="B43" s="70">
        <v>34</v>
      </c>
      <c r="C43" s="49" t="s">
        <v>296</v>
      </c>
      <c r="D43" s="135"/>
      <c r="E43" s="7" t="s">
        <v>26</v>
      </c>
      <c r="G43" s="11"/>
    </row>
    <row r="44" spans="2:7" s="20" customFormat="1" ht="24.95" customHeight="1">
      <c r="B44" s="70">
        <v>35</v>
      </c>
      <c r="C44" s="49" t="s">
        <v>194</v>
      </c>
      <c r="D44" s="135"/>
      <c r="E44" s="7" t="s">
        <v>27</v>
      </c>
      <c r="G44" s="11"/>
    </row>
    <row r="45" spans="2:7" s="20" customFormat="1" ht="24.95" customHeight="1">
      <c r="B45" s="70">
        <v>36</v>
      </c>
      <c r="C45" s="49" t="s">
        <v>28</v>
      </c>
      <c r="D45" s="135"/>
      <c r="E45" s="7" t="s">
        <v>29</v>
      </c>
      <c r="G45" s="11"/>
    </row>
    <row r="46" spans="2:7" s="20" customFormat="1" ht="24.95" customHeight="1">
      <c r="B46" s="70">
        <v>37</v>
      </c>
      <c r="C46" s="49" t="s">
        <v>297</v>
      </c>
      <c r="D46" s="135"/>
      <c r="E46" s="7" t="s">
        <v>30</v>
      </c>
      <c r="G46" s="11"/>
    </row>
    <row r="47" spans="2:7" s="20" customFormat="1" ht="24.95" customHeight="1">
      <c r="B47" s="70">
        <v>38</v>
      </c>
      <c r="C47" s="49" t="s">
        <v>298</v>
      </c>
      <c r="D47" s="135"/>
      <c r="E47" s="7" t="s">
        <v>195</v>
      </c>
      <c r="G47" s="11"/>
    </row>
    <row r="48" spans="2:7" s="20" customFormat="1" ht="24.95" customHeight="1">
      <c r="B48" s="70">
        <v>39</v>
      </c>
      <c r="C48" s="49" t="s">
        <v>31</v>
      </c>
      <c r="D48" s="135"/>
      <c r="E48" s="7" t="s">
        <v>196</v>
      </c>
      <c r="G48" s="11"/>
    </row>
    <row r="49" spans="2:7" s="20" customFormat="1" ht="24.95" customHeight="1">
      <c r="B49" s="70">
        <v>40</v>
      </c>
      <c r="C49" s="49" t="s">
        <v>32</v>
      </c>
      <c r="D49" s="135"/>
      <c r="E49" s="7" t="s">
        <v>197</v>
      </c>
      <c r="G49" s="11"/>
    </row>
    <row r="50" spans="2:7" s="20" customFormat="1" ht="24.95" customHeight="1">
      <c r="B50" s="70">
        <v>41</v>
      </c>
      <c r="C50" s="49" t="s">
        <v>33</v>
      </c>
      <c r="D50" s="135"/>
      <c r="E50" s="7" t="s">
        <v>34</v>
      </c>
      <c r="G50" s="11"/>
    </row>
    <row r="51" spans="2:7" s="20" customFormat="1" ht="24.95" customHeight="1">
      <c r="B51" s="70">
        <v>42</v>
      </c>
      <c r="C51" s="49" t="s">
        <v>36</v>
      </c>
      <c r="D51" s="135"/>
      <c r="E51" s="8" t="s">
        <v>262</v>
      </c>
      <c r="G51" s="11"/>
    </row>
    <row r="52" spans="2:7" s="20" customFormat="1" ht="24.95" customHeight="1">
      <c r="B52" s="70">
        <v>43</v>
      </c>
      <c r="C52" s="49" t="s">
        <v>251</v>
      </c>
      <c r="D52" s="135"/>
      <c r="E52" s="8" t="s">
        <v>263</v>
      </c>
      <c r="G52" s="11"/>
    </row>
    <row r="53" spans="2:7" s="20" customFormat="1" ht="24.95" customHeight="1">
      <c r="B53" s="70">
        <v>44</v>
      </c>
      <c r="C53" s="49" t="s">
        <v>299</v>
      </c>
      <c r="D53" s="135"/>
      <c r="E53" s="7" t="s">
        <v>198</v>
      </c>
      <c r="G53" s="11"/>
    </row>
    <row r="54" spans="2:7" s="20" customFormat="1" ht="24.95" customHeight="1">
      <c r="B54" s="70">
        <v>45</v>
      </c>
      <c r="C54" s="49" t="s">
        <v>300</v>
      </c>
      <c r="D54" s="135"/>
      <c r="E54" s="7" t="s">
        <v>37</v>
      </c>
      <c r="G54" s="11"/>
    </row>
    <row r="55" spans="2:7" s="20" customFormat="1" ht="24.95" customHeight="1">
      <c r="B55" s="70">
        <v>46</v>
      </c>
      <c r="C55" s="49" t="s">
        <v>301</v>
      </c>
      <c r="D55" s="135"/>
      <c r="E55" s="7" t="s">
        <v>38</v>
      </c>
      <c r="G55" s="11"/>
    </row>
    <row r="56" spans="2:7" s="20" customFormat="1" ht="24.95" customHeight="1">
      <c r="B56" s="70">
        <v>47</v>
      </c>
      <c r="C56" s="49" t="s">
        <v>302</v>
      </c>
      <c r="D56" s="135"/>
      <c r="E56" s="7" t="s">
        <v>39</v>
      </c>
      <c r="G56" s="11"/>
    </row>
    <row r="57" spans="2:7" s="20" customFormat="1" ht="24.95" customHeight="1">
      <c r="B57" s="70">
        <v>48</v>
      </c>
      <c r="C57" s="49" t="s">
        <v>40</v>
      </c>
      <c r="D57" s="135"/>
      <c r="E57" s="7" t="s">
        <v>41</v>
      </c>
      <c r="G57" s="11"/>
    </row>
    <row r="58" spans="2:7" s="20" customFormat="1" ht="24.95" customHeight="1">
      <c r="B58" s="70">
        <v>49</v>
      </c>
      <c r="C58" s="49" t="s">
        <v>303</v>
      </c>
      <c r="D58" s="135"/>
      <c r="E58" s="7" t="s">
        <v>129</v>
      </c>
      <c r="G58" s="11"/>
    </row>
    <row r="59" spans="2:7" s="20" customFormat="1" ht="24.95" customHeight="1">
      <c r="B59" s="70">
        <v>50</v>
      </c>
      <c r="C59" s="49" t="s">
        <v>304</v>
      </c>
      <c r="D59" s="135"/>
      <c r="E59" s="7" t="s">
        <v>42</v>
      </c>
      <c r="G59" s="11"/>
    </row>
    <row r="60" spans="2:7" s="20" customFormat="1" ht="24.95" customHeight="1">
      <c r="B60" s="70">
        <v>51</v>
      </c>
      <c r="C60" s="49" t="s">
        <v>305</v>
      </c>
      <c r="D60" s="135"/>
      <c r="E60" s="7" t="s">
        <v>43</v>
      </c>
      <c r="G60" s="11"/>
    </row>
    <row r="61" spans="2:7" s="20" customFormat="1" ht="24.95" customHeight="1">
      <c r="B61" s="70">
        <v>52</v>
      </c>
      <c r="C61" s="49" t="s">
        <v>306</v>
      </c>
      <c r="D61" s="135"/>
      <c r="E61" s="7" t="s">
        <v>44</v>
      </c>
      <c r="G61" s="11"/>
    </row>
    <row r="62" spans="2:7" s="20" customFormat="1" ht="24.95" customHeight="1">
      <c r="B62" s="70">
        <v>53</v>
      </c>
      <c r="C62" s="49" t="s">
        <v>307</v>
      </c>
      <c r="D62" s="135"/>
      <c r="E62" s="7" t="s">
        <v>199</v>
      </c>
      <c r="G62" s="11"/>
    </row>
    <row r="63" spans="2:7" s="20" customFormat="1" ht="24.95" customHeight="1">
      <c r="B63" s="70">
        <v>54</v>
      </c>
      <c r="C63" s="49" t="s">
        <v>200</v>
      </c>
      <c r="D63" s="135"/>
      <c r="E63" s="7" t="s">
        <v>45</v>
      </c>
      <c r="G63" s="11"/>
    </row>
    <row r="64" spans="2:7" s="20" customFormat="1" ht="24.95" customHeight="1">
      <c r="B64" s="70">
        <v>55</v>
      </c>
      <c r="C64" s="49" t="s">
        <v>46</v>
      </c>
      <c r="D64" s="135"/>
      <c r="E64" s="7" t="s">
        <v>47</v>
      </c>
      <c r="G64" s="11"/>
    </row>
    <row r="65" spans="2:9" s="20" customFormat="1" ht="24.95" customHeight="1">
      <c r="B65" s="70">
        <v>56</v>
      </c>
      <c r="C65" s="49" t="s">
        <v>146</v>
      </c>
      <c r="D65" s="135"/>
      <c r="E65" s="7" t="s">
        <v>48</v>
      </c>
      <c r="G65" s="11"/>
    </row>
    <row r="66" spans="2:9" s="20" customFormat="1" ht="24.95" customHeight="1">
      <c r="B66" s="70">
        <v>57</v>
      </c>
      <c r="C66" s="49" t="s">
        <v>145</v>
      </c>
      <c r="D66" s="135"/>
      <c r="E66" s="7" t="s">
        <v>49</v>
      </c>
      <c r="G66" s="11"/>
    </row>
    <row r="67" spans="2:9" s="20" customFormat="1" ht="24.95" customHeight="1">
      <c r="B67" s="70">
        <v>58</v>
      </c>
      <c r="C67" s="49" t="s">
        <v>50</v>
      </c>
      <c r="D67" s="135"/>
      <c r="E67" s="7" t="s">
        <v>51</v>
      </c>
      <c r="G67" s="11"/>
    </row>
    <row r="68" spans="2:9" s="20" customFormat="1" ht="24.95" customHeight="1">
      <c r="B68" s="70">
        <v>59</v>
      </c>
      <c r="C68" s="49" t="s">
        <v>308</v>
      </c>
      <c r="D68" s="135"/>
      <c r="E68" s="7" t="s">
        <v>52</v>
      </c>
      <c r="G68" s="11"/>
    </row>
    <row r="69" spans="2:9" s="20" customFormat="1" ht="24.95" customHeight="1">
      <c r="B69" s="70">
        <v>60</v>
      </c>
      <c r="C69" s="49" t="s">
        <v>53</v>
      </c>
      <c r="D69" s="135"/>
      <c r="E69" s="7" t="s">
        <v>54</v>
      </c>
      <c r="G69" s="11"/>
    </row>
    <row r="70" spans="2:9" s="20" customFormat="1" ht="24.95" customHeight="1">
      <c r="B70" s="70">
        <v>61</v>
      </c>
      <c r="C70" s="49" t="s">
        <v>309</v>
      </c>
      <c r="D70" s="135"/>
      <c r="E70" s="7" t="s">
        <v>55</v>
      </c>
      <c r="G70" s="11"/>
    </row>
    <row r="71" spans="2:9" s="20" customFormat="1" ht="24.95" customHeight="1">
      <c r="B71" s="70">
        <v>62</v>
      </c>
      <c r="C71" s="49" t="s">
        <v>310</v>
      </c>
      <c r="D71" s="135"/>
      <c r="E71" s="7" t="s">
        <v>70</v>
      </c>
      <c r="F71" s="15"/>
      <c r="G71" s="11"/>
      <c r="H71" s="15"/>
      <c r="I71" s="15"/>
    </row>
    <row r="72" spans="2:9" s="20" customFormat="1" ht="24.95" customHeight="1" thickBot="1">
      <c r="B72" s="75">
        <v>63</v>
      </c>
      <c r="C72" s="76" t="s">
        <v>201</v>
      </c>
      <c r="D72" s="136"/>
      <c r="E72" s="7" t="s">
        <v>202</v>
      </c>
      <c r="F72" s="11"/>
      <c r="G72" s="11"/>
      <c r="H72" s="11"/>
      <c r="I72" s="11"/>
    </row>
    <row r="73" spans="2:9" s="15" customFormat="1" ht="24.95" customHeight="1">
      <c r="B73" s="77">
        <v>64</v>
      </c>
      <c r="C73" s="78" t="s">
        <v>56</v>
      </c>
      <c r="D73" s="134">
        <f>152/216</f>
        <v>0.70370370370370372</v>
      </c>
      <c r="E73" s="7" t="s">
        <v>203</v>
      </c>
      <c r="F73" s="11"/>
      <c r="G73" s="11"/>
      <c r="H73" s="11"/>
      <c r="I73" s="11"/>
    </row>
    <row r="74" spans="2:9" s="11" customFormat="1" ht="24.95" customHeight="1">
      <c r="B74" s="70">
        <v>65</v>
      </c>
      <c r="C74" s="49" t="s">
        <v>311</v>
      </c>
      <c r="D74" s="135"/>
      <c r="E74" s="7" t="s">
        <v>151</v>
      </c>
    </row>
    <row r="75" spans="2:9" s="11" customFormat="1" ht="24.95" customHeight="1">
      <c r="B75" s="70">
        <v>66</v>
      </c>
      <c r="C75" s="49" t="s">
        <v>312</v>
      </c>
      <c r="D75" s="135"/>
      <c r="E75" s="7" t="s">
        <v>204</v>
      </c>
    </row>
    <row r="76" spans="2:9" s="11" customFormat="1" ht="24.95" customHeight="1">
      <c r="B76" s="70">
        <v>67</v>
      </c>
      <c r="C76" s="49" t="s">
        <v>313</v>
      </c>
      <c r="D76" s="135"/>
      <c r="E76" s="7" t="s">
        <v>57</v>
      </c>
    </row>
    <row r="77" spans="2:9" s="11" customFormat="1" ht="24.95" customHeight="1">
      <c r="B77" s="70">
        <v>68</v>
      </c>
      <c r="C77" s="49" t="s">
        <v>314</v>
      </c>
      <c r="D77" s="135"/>
      <c r="E77" s="7" t="s">
        <v>58</v>
      </c>
    </row>
    <row r="78" spans="2:9" s="11" customFormat="1" ht="24.95" customHeight="1">
      <c r="B78" s="70">
        <v>69</v>
      </c>
      <c r="C78" s="49" t="s">
        <v>315</v>
      </c>
      <c r="D78" s="135"/>
      <c r="E78" s="7" t="s">
        <v>59</v>
      </c>
    </row>
    <row r="79" spans="2:9" s="11" customFormat="1" ht="24.95" customHeight="1">
      <c r="B79" s="70">
        <v>70</v>
      </c>
      <c r="C79" s="49" t="s">
        <v>250</v>
      </c>
      <c r="D79" s="135"/>
      <c r="E79" s="7" t="s">
        <v>35</v>
      </c>
    </row>
    <row r="80" spans="2:9" s="11" customFormat="1" ht="24.95" customHeight="1">
      <c r="B80" s="70">
        <v>71</v>
      </c>
      <c r="C80" s="49" t="s">
        <v>6</v>
      </c>
      <c r="D80" s="135"/>
      <c r="E80" s="7" t="s">
        <v>60</v>
      </c>
      <c r="F80" s="20"/>
      <c r="H80" s="20"/>
      <c r="I80" s="20"/>
    </row>
    <row r="81" spans="2:9" s="11" customFormat="1" ht="24.95" customHeight="1">
      <c r="B81" s="70">
        <v>72</v>
      </c>
      <c r="C81" s="49" t="s">
        <v>61</v>
      </c>
      <c r="D81" s="135"/>
      <c r="E81" s="7" t="s">
        <v>62</v>
      </c>
    </row>
    <row r="82" spans="2:9" s="20" customFormat="1" ht="24.95" customHeight="1">
      <c r="B82" s="70">
        <v>73</v>
      </c>
      <c r="C82" s="49" t="s">
        <v>2</v>
      </c>
      <c r="D82" s="135"/>
      <c r="E82" s="7" t="s">
        <v>63</v>
      </c>
      <c r="F82" s="11"/>
      <c r="G82" s="11"/>
      <c r="H82" s="11"/>
      <c r="I82" s="11"/>
    </row>
    <row r="83" spans="2:9" s="11" customFormat="1" ht="24.95" customHeight="1">
      <c r="B83" s="70">
        <v>74</v>
      </c>
      <c r="C83" s="49" t="s">
        <v>316</v>
      </c>
      <c r="D83" s="135"/>
      <c r="E83" s="7" t="s">
        <v>205</v>
      </c>
    </row>
    <row r="84" spans="2:9" s="11" customFormat="1" ht="24.95" customHeight="1">
      <c r="B84" s="70">
        <v>75</v>
      </c>
      <c r="C84" s="49" t="s">
        <v>317</v>
      </c>
      <c r="D84" s="135"/>
      <c r="E84" s="7" t="s">
        <v>206</v>
      </c>
    </row>
    <row r="85" spans="2:9" s="11" customFormat="1" ht="24.95" customHeight="1">
      <c r="B85" s="70">
        <v>76</v>
      </c>
      <c r="C85" s="49" t="s">
        <v>318</v>
      </c>
      <c r="D85" s="135"/>
      <c r="E85" s="7" t="s">
        <v>64</v>
      </c>
    </row>
    <row r="86" spans="2:9" s="11" customFormat="1" ht="24.95" customHeight="1">
      <c r="B86" s="70">
        <v>77</v>
      </c>
      <c r="C86" s="49" t="s">
        <v>207</v>
      </c>
      <c r="D86" s="135"/>
      <c r="E86" s="7" t="s">
        <v>131</v>
      </c>
    </row>
    <row r="87" spans="2:9" s="11" customFormat="1" ht="24.95" customHeight="1">
      <c r="B87" s="70">
        <v>78</v>
      </c>
      <c r="C87" s="49" t="s">
        <v>319</v>
      </c>
      <c r="D87" s="135"/>
      <c r="E87" s="7" t="s">
        <v>208</v>
      </c>
    </row>
    <row r="88" spans="2:9" s="11" customFormat="1" ht="24.95" customHeight="1">
      <c r="B88" s="70">
        <v>79</v>
      </c>
      <c r="C88" s="49" t="s">
        <v>65</v>
      </c>
      <c r="D88" s="135"/>
      <c r="E88" s="7" t="s">
        <v>66</v>
      </c>
    </row>
    <row r="89" spans="2:9" s="11" customFormat="1" ht="24.95" customHeight="1">
      <c r="B89" s="70">
        <v>80</v>
      </c>
      <c r="C89" s="49" t="s">
        <v>320</v>
      </c>
      <c r="D89" s="135"/>
      <c r="E89" s="7" t="s">
        <v>209</v>
      </c>
    </row>
    <row r="90" spans="2:9" s="11" customFormat="1" ht="24.95" customHeight="1">
      <c r="B90" s="70">
        <v>81</v>
      </c>
      <c r="C90" s="49" t="s">
        <v>321</v>
      </c>
      <c r="D90" s="135"/>
      <c r="E90" s="7" t="s">
        <v>67</v>
      </c>
    </row>
    <row r="91" spans="2:9" s="11" customFormat="1" ht="24.95" customHeight="1">
      <c r="B91" s="70">
        <v>82</v>
      </c>
      <c r="C91" s="49" t="s">
        <v>68</v>
      </c>
      <c r="D91" s="135"/>
      <c r="E91" s="7" t="s">
        <v>69</v>
      </c>
    </row>
    <row r="92" spans="2:9" s="11" customFormat="1" ht="24.95" customHeight="1">
      <c r="B92" s="70">
        <v>83</v>
      </c>
      <c r="C92" s="49" t="s">
        <v>322</v>
      </c>
      <c r="D92" s="135"/>
      <c r="E92" s="7" t="s">
        <v>71</v>
      </c>
    </row>
    <row r="93" spans="2:9" s="11" customFormat="1" ht="24.95" customHeight="1">
      <c r="B93" s="70">
        <v>84</v>
      </c>
      <c r="C93" s="49" t="s">
        <v>323</v>
      </c>
      <c r="D93" s="135"/>
      <c r="E93" s="7" t="s">
        <v>210</v>
      </c>
    </row>
    <row r="94" spans="2:9" s="11" customFormat="1" ht="24.95" customHeight="1">
      <c r="B94" s="70">
        <v>85</v>
      </c>
      <c r="C94" s="49" t="s">
        <v>324</v>
      </c>
      <c r="D94" s="135"/>
      <c r="E94" s="7" t="s">
        <v>72</v>
      </c>
    </row>
    <row r="95" spans="2:9" s="11" customFormat="1" ht="24.95" customHeight="1">
      <c r="B95" s="70">
        <v>86</v>
      </c>
      <c r="C95" s="49" t="s">
        <v>325</v>
      </c>
      <c r="D95" s="135"/>
      <c r="E95" s="7" t="s">
        <v>73</v>
      </c>
    </row>
    <row r="96" spans="2:9" s="11" customFormat="1" ht="24.95" customHeight="1">
      <c r="B96" s="70">
        <v>87</v>
      </c>
      <c r="C96" s="49" t="s">
        <v>326</v>
      </c>
      <c r="D96" s="135"/>
      <c r="E96" s="7" t="s">
        <v>211</v>
      </c>
    </row>
    <row r="97" spans="1:5" s="11" customFormat="1" ht="24.95" customHeight="1">
      <c r="B97" s="70">
        <v>88</v>
      </c>
      <c r="C97" s="49" t="s">
        <v>74</v>
      </c>
      <c r="D97" s="135"/>
      <c r="E97" s="7" t="s">
        <v>212</v>
      </c>
    </row>
    <row r="98" spans="1:5" s="11" customFormat="1" ht="24.95" customHeight="1">
      <c r="B98" s="70">
        <v>89</v>
      </c>
      <c r="C98" s="49" t="s">
        <v>327</v>
      </c>
      <c r="D98" s="135"/>
      <c r="E98" s="7" t="s">
        <v>75</v>
      </c>
    </row>
    <row r="99" spans="1:5" s="11" customFormat="1" ht="24.95" customHeight="1">
      <c r="B99" s="70">
        <v>90</v>
      </c>
      <c r="C99" s="49" t="s">
        <v>328</v>
      </c>
      <c r="D99" s="135"/>
      <c r="E99" s="7" t="s">
        <v>213</v>
      </c>
    </row>
    <row r="100" spans="1:5" s="11" customFormat="1" ht="24.95" customHeight="1">
      <c r="B100" s="70">
        <v>91</v>
      </c>
      <c r="C100" s="49" t="s">
        <v>214</v>
      </c>
      <c r="D100" s="135"/>
      <c r="E100" s="7" t="s">
        <v>215</v>
      </c>
    </row>
    <row r="101" spans="1:5" s="11" customFormat="1" ht="24.95" customHeight="1">
      <c r="B101" s="70">
        <v>92</v>
      </c>
      <c r="C101" s="49" t="s">
        <v>329</v>
      </c>
      <c r="D101" s="135"/>
      <c r="E101" s="7" t="s">
        <v>76</v>
      </c>
    </row>
    <row r="102" spans="1:5" s="11" customFormat="1" ht="24.95" customHeight="1">
      <c r="B102" s="70">
        <v>93</v>
      </c>
      <c r="C102" s="49" t="s">
        <v>330</v>
      </c>
      <c r="D102" s="135"/>
      <c r="E102" s="7" t="s">
        <v>216</v>
      </c>
    </row>
    <row r="103" spans="1:5" s="11" customFormat="1" ht="24.95" customHeight="1">
      <c r="B103" s="70">
        <v>94</v>
      </c>
      <c r="C103" s="49" t="s">
        <v>217</v>
      </c>
      <c r="D103" s="135"/>
      <c r="E103" s="8" t="s">
        <v>264</v>
      </c>
    </row>
    <row r="104" spans="1:5" s="11" customFormat="1" ht="24.95" customHeight="1" thickBot="1">
      <c r="B104" s="75">
        <v>95</v>
      </c>
      <c r="C104" s="76" t="s">
        <v>380</v>
      </c>
      <c r="D104" s="136"/>
      <c r="E104" s="7" t="s">
        <v>77</v>
      </c>
    </row>
    <row r="105" spans="1:5" s="11" customFormat="1" ht="24.95" customHeight="1">
      <c r="A105" s="60"/>
      <c r="B105" s="77">
        <v>96</v>
      </c>
      <c r="C105" s="78" t="s">
        <v>78</v>
      </c>
      <c r="D105" s="134">
        <f>152/216</f>
        <v>0.70370370370370372</v>
      </c>
      <c r="E105" s="7" t="s">
        <v>79</v>
      </c>
    </row>
    <row r="106" spans="1:5" s="11" customFormat="1" ht="24.95" customHeight="1">
      <c r="A106" s="60"/>
      <c r="B106" s="70">
        <v>97</v>
      </c>
      <c r="C106" s="49" t="s">
        <v>80</v>
      </c>
      <c r="D106" s="135"/>
      <c r="E106" s="21" t="s">
        <v>246</v>
      </c>
    </row>
    <row r="107" spans="1:5" s="11" customFormat="1" ht="24.95" customHeight="1">
      <c r="A107" s="60"/>
      <c r="B107" s="70">
        <v>98</v>
      </c>
      <c r="C107" s="49" t="s">
        <v>81</v>
      </c>
      <c r="D107" s="135"/>
      <c r="E107" s="7" t="s">
        <v>218</v>
      </c>
    </row>
    <row r="108" spans="1:5" s="11" customFormat="1" ht="24.95" customHeight="1">
      <c r="A108" s="60"/>
      <c r="B108" s="70">
        <v>99</v>
      </c>
      <c r="C108" s="49" t="s">
        <v>82</v>
      </c>
      <c r="D108" s="135"/>
      <c r="E108" s="7" t="s">
        <v>83</v>
      </c>
    </row>
    <row r="109" spans="1:5" s="11" customFormat="1" ht="24.95" customHeight="1">
      <c r="A109" s="60"/>
      <c r="B109" s="70">
        <v>100</v>
      </c>
      <c r="C109" s="49" t="s">
        <v>219</v>
      </c>
      <c r="D109" s="135"/>
      <c r="E109" s="7" t="s">
        <v>84</v>
      </c>
    </row>
    <row r="110" spans="1:5" s="11" customFormat="1" ht="24.95" customHeight="1">
      <c r="A110" s="60"/>
      <c r="B110" s="70">
        <v>101</v>
      </c>
      <c r="C110" s="49" t="s">
        <v>85</v>
      </c>
      <c r="D110" s="135"/>
      <c r="E110" s="7" t="s">
        <v>86</v>
      </c>
    </row>
    <row r="111" spans="1:5" s="11" customFormat="1" ht="24.95" customHeight="1">
      <c r="A111" s="60"/>
      <c r="B111" s="70">
        <v>102</v>
      </c>
      <c r="C111" s="49" t="s">
        <v>7</v>
      </c>
      <c r="D111" s="135"/>
      <c r="E111" s="7" t="s">
        <v>220</v>
      </c>
    </row>
    <row r="112" spans="1:5" s="11" customFormat="1" ht="24.95" customHeight="1">
      <c r="A112" s="60"/>
      <c r="B112" s="70">
        <v>103</v>
      </c>
      <c r="C112" s="49" t="s">
        <v>87</v>
      </c>
      <c r="D112" s="135"/>
      <c r="E112" s="7" t="s">
        <v>88</v>
      </c>
    </row>
    <row r="113" spans="1:5" s="11" customFormat="1" ht="24.95" customHeight="1">
      <c r="A113" s="60"/>
      <c r="B113" s="70">
        <v>104</v>
      </c>
      <c r="C113" s="49" t="s">
        <v>89</v>
      </c>
      <c r="D113" s="135"/>
      <c r="E113" s="7" t="s">
        <v>221</v>
      </c>
    </row>
    <row r="114" spans="1:5" s="11" customFormat="1" ht="24.95" customHeight="1">
      <c r="A114" s="60"/>
      <c r="B114" s="70">
        <v>105</v>
      </c>
      <c r="C114" s="49" t="s">
        <v>381</v>
      </c>
      <c r="D114" s="135"/>
      <c r="E114" s="7" t="s">
        <v>222</v>
      </c>
    </row>
    <row r="115" spans="1:5" s="11" customFormat="1" ht="24.95" customHeight="1">
      <c r="A115" s="60"/>
      <c r="B115" s="70">
        <v>106</v>
      </c>
      <c r="C115" s="49" t="s">
        <v>90</v>
      </c>
      <c r="D115" s="135"/>
      <c r="E115" s="7" t="s">
        <v>91</v>
      </c>
    </row>
    <row r="116" spans="1:5" s="11" customFormat="1" ht="24.95" customHeight="1">
      <c r="A116" s="60"/>
      <c r="B116" s="70">
        <v>107</v>
      </c>
      <c r="C116" s="49" t="s">
        <v>92</v>
      </c>
      <c r="D116" s="135"/>
      <c r="E116" s="7" t="s">
        <v>93</v>
      </c>
    </row>
    <row r="117" spans="1:5" s="11" customFormat="1" ht="24.95" customHeight="1">
      <c r="A117" s="60"/>
      <c r="B117" s="70">
        <v>108</v>
      </c>
      <c r="C117" s="49" t="s">
        <v>331</v>
      </c>
      <c r="D117" s="135"/>
      <c r="E117" s="7" t="s">
        <v>223</v>
      </c>
    </row>
    <row r="118" spans="1:5" s="11" customFormat="1" ht="24.95" customHeight="1">
      <c r="A118" s="60"/>
      <c r="B118" s="70">
        <v>109</v>
      </c>
      <c r="C118" s="49" t="s">
        <v>94</v>
      </c>
      <c r="D118" s="135"/>
      <c r="E118" s="7" t="s">
        <v>247</v>
      </c>
    </row>
    <row r="119" spans="1:5" s="11" customFormat="1" ht="24.95" customHeight="1">
      <c r="A119" s="60"/>
      <c r="B119" s="70">
        <v>110</v>
      </c>
      <c r="C119" s="49" t="s">
        <v>95</v>
      </c>
      <c r="D119" s="135"/>
      <c r="E119" s="7" t="s">
        <v>96</v>
      </c>
    </row>
    <row r="120" spans="1:5" s="11" customFormat="1" ht="24.95" customHeight="1">
      <c r="A120" s="60"/>
      <c r="B120" s="70">
        <v>111</v>
      </c>
      <c r="C120" s="49" t="s">
        <v>269</v>
      </c>
      <c r="D120" s="135"/>
      <c r="E120" s="7" t="s">
        <v>97</v>
      </c>
    </row>
    <row r="121" spans="1:5" s="11" customFormat="1" ht="24.95" customHeight="1">
      <c r="A121" s="60"/>
      <c r="B121" s="70">
        <v>112</v>
      </c>
      <c r="C121" s="49" t="s">
        <v>98</v>
      </c>
      <c r="D121" s="135"/>
      <c r="E121" s="7" t="s">
        <v>224</v>
      </c>
    </row>
    <row r="122" spans="1:5" s="11" customFormat="1" ht="24.95" customHeight="1">
      <c r="A122" s="60"/>
      <c r="B122" s="70">
        <v>113</v>
      </c>
      <c r="C122" s="49" t="s">
        <v>99</v>
      </c>
      <c r="D122" s="135"/>
      <c r="E122" s="7" t="s">
        <v>225</v>
      </c>
    </row>
    <row r="123" spans="1:5" s="11" customFormat="1" ht="24.95" customHeight="1">
      <c r="A123" s="60"/>
      <c r="B123" s="70">
        <v>114</v>
      </c>
      <c r="C123" s="49" t="s">
        <v>100</v>
      </c>
      <c r="D123" s="135"/>
      <c r="E123" s="7" t="s">
        <v>101</v>
      </c>
    </row>
    <row r="124" spans="1:5" s="11" customFormat="1" ht="24.95" customHeight="1">
      <c r="A124" s="60"/>
      <c r="B124" s="70">
        <v>115</v>
      </c>
      <c r="C124" s="49" t="s">
        <v>252</v>
      </c>
      <c r="D124" s="135"/>
      <c r="E124" s="7" t="s">
        <v>248</v>
      </c>
    </row>
    <row r="125" spans="1:5" s="11" customFormat="1" ht="24.95" customHeight="1">
      <c r="A125" s="60"/>
      <c r="B125" s="70">
        <v>116</v>
      </c>
      <c r="C125" s="49" t="s">
        <v>102</v>
      </c>
      <c r="D125" s="135"/>
      <c r="E125" s="7" t="s">
        <v>103</v>
      </c>
    </row>
    <row r="126" spans="1:5" s="11" customFormat="1" ht="24.95" customHeight="1">
      <c r="A126" s="60"/>
      <c r="B126" s="70">
        <v>117</v>
      </c>
      <c r="C126" s="49" t="s">
        <v>104</v>
      </c>
      <c r="D126" s="135"/>
      <c r="E126" s="7" t="s">
        <v>105</v>
      </c>
    </row>
    <row r="127" spans="1:5" s="11" customFormat="1" ht="24.95" customHeight="1">
      <c r="A127" s="60"/>
      <c r="B127" s="70">
        <v>118</v>
      </c>
      <c r="C127" s="49" t="s">
        <v>332</v>
      </c>
      <c r="D127" s="135"/>
      <c r="E127" s="22" t="s">
        <v>226</v>
      </c>
    </row>
    <row r="128" spans="1:5" s="11" customFormat="1" ht="24.95" customHeight="1">
      <c r="A128" s="60"/>
      <c r="B128" s="70">
        <v>119</v>
      </c>
      <c r="C128" s="49" t="s">
        <v>3</v>
      </c>
      <c r="D128" s="135"/>
      <c r="E128" s="8" t="s">
        <v>270</v>
      </c>
    </row>
    <row r="129" spans="1:5" s="11" customFormat="1" ht="24.95" customHeight="1">
      <c r="A129" s="60"/>
      <c r="B129" s="70">
        <v>120</v>
      </c>
      <c r="C129" s="49" t="s">
        <v>106</v>
      </c>
      <c r="D129" s="135"/>
      <c r="E129" s="7" t="s">
        <v>107</v>
      </c>
    </row>
    <row r="130" spans="1:5" s="11" customFormat="1" ht="24.95" customHeight="1">
      <c r="A130" s="60"/>
      <c r="B130" s="70">
        <v>121</v>
      </c>
      <c r="C130" s="49" t="s">
        <v>253</v>
      </c>
      <c r="D130" s="135"/>
      <c r="E130" s="7" t="s">
        <v>108</v>
      </c>
    </row>
    <row r="131" spans="1:5" s="11" customFormat="1" ht="24.95" customHeight="1">
      <c r="A131" s="60"/>
      <c r="B131" s="70">
        <v>122</v>
      </c>
      <c r="C131" s="49" t="s">
        <v>333</v>
      </c>
      <c r="D131" s="135"/>
      <c r="E131" s="8" t="s">
        <v>265</v>
      </c>
    </row>
    <row r="132" spans="1:5" s="11" customFormat="1" ht="24.95" customHeight="1">
      <c r="A132" s="60"/>
      <c r="B132" s="70">
        <v>123</v>
      </c>
      <c r="C132" s="49" t="s">
        <v>109</v>
      </c>
      <c r="D132" s="135"/>
      <c r="E132" s="7" t="s">
        <v>110</v>
      </c>
    </row>
    <row r="133" spans="1:5" s="11" customFormat="1" ht="24.95" customHeight="1">
      <c r="A133" s="60"/>
      <c r="B133" s="70">
        <v>124</v>
      </c>
      <c r="C133" s="49" t="s">
        <v>148</v>
      </c>
      <c r="D133" s="135"/>
      <c r="E133" s="9" t="s">
        <v>111</v>
      </c>
    </row>
    <row r="134" spans="1:5" s="11" customFormat="1" ht="24.95" customHeight="1">
      <c r="A134" s="60"/>
      <c r="B134" s="70">
        <v>125</v>
      </c>
      <c r="C134" s="49" t="s">
        <v>227</v>
      </c>
      <c r="D134" s="135"/>
      <c r="E134" s="9" t="s">
        <v>228</v>
      </c>
    </row>
    <row r="135" spans="1:5" s="11" customFormat="1" ht="24.95" customHeight="1" thickBot="1">
      <c r="A135" s="60"/>
      <c r="B135" s="70">
        <v>126</v>
      </c>
      <c r="C135" s="49" t="s">
        <v>112</v>
      </c>
      <c r="D135" s="135"/>
      <c r="E135" s="23" t="s">
        <v>113</v>
      </c>
    </row>
    <row r="136" spans="1:5" s="11" customFormat="1" ht="24.95" customHeight="1" thickBot="1">
      <c r="A136" s="79"/>
      <c r="B136" s="75">
        <v>127</v>
      </c>
      <c r="C136" s="76" t="s">
        <v>114</v>
      </c>
      <c r="D136" s="136"/>
      <c r="E136" s="7" t="s">
        <v>115</v>
      </c>
    </row>
    <row r="137" spans="1:5" s="11" customFormat="1" ht="24.95" customHeight="1">
      <c r="B137" s="77">
        <v>128</v>
      </c>
      <c r="C137" s="78" t="s">
        <v>149</v>
      </c>
      <c r="D137" s="134">
        <f>152/216</f>
        <v>0.70370370370370372</v>
      </c>
      <c r="E137" s="7" t="s">
        <v>116</v>
      </c>
    </row>
    <row r="138" spans="1:5" s="11" customFormat="1" ht="24.95" customHeight="1">
      <c r="B138" s="70">
        <v>129</v>
      </c>
      <c r="C138" s="49" t="s">
        <v>117</v>
      </c>
      <c r="D138" s="135"/>
      <c r="E138" s="7" t="s">
        <v>118</v>
      </c>
    </row>
    <row r="139" spans="1:5" s="11" customFormat="1" ht="24.95" customHeight="1">
      <c r="B139" s="70">
        <v>130</v>
      </c>
      <c r="C139" s="49" t="s">
        <v>119</v>
      </c>
      <c r="D139" s="135"/>
      <c r="E139" s="7" t="s">
        <v>120</v>
      </c>
    </row>
    <row r="140" spans="1:5" s="11" customFormat="1" ht="24.95" customHeight="1">
      <c r="B140" s="70">
        <v>131</v>
      </c>
      <c r="C140" s="49" t="s">
        <v>121</v>
      </c>
      <c r="D140" s="135"/>
      <c r="E140" s="7" t="s">
        <v>122</v>
      </c>
    </row>
    <row r="141" spans="1:5" s="11" customFormat="1" ht="24.95" customHeight="1">
      <c r="B141" s="70">
        <v>132</v>
      </c>
      <c r="C141" s="49" t="s">
        <v>123</v>
      </c>
      <c r="D141" s="135"/>
      <c r="E141" s="7" t="s">
        <v>124</v>
      </c>
    </row>
    <row r="142" spans="1:5" s="11" customFormat="1" ht="24.95" customHeight="1">
      <c r="B142" s="70">
        <v>133</v>
      </c>
      <c r="C142" s="49" t="s">
        <v>229</v>
      </c>
      <c r="D142" s="135"/>
      <c r="E142" s="7" t="s">
        <v>125</v>
      </c>
    </row>
    <row r="143" spans="1:5" s="11" customFormat="1" ht="24.95" customHeight="1">
      <c r="B143" s="70">
        <v>134</v>
      </c>
      <c r="C143" s="49" t="s">
        <v>383</v>
      </c>
      <c r="D143" s="135"/>
      <c r="E143" s="7" t="s">
        <v>126</v>
      </c>
    </row>
    <row r="144" spans="1:5" s="11" customFormat="1" ht="24.95" customHeight="1">
      <c r="B144" s="70">
        <v>135</v>
      </c>
      <c r="C144" s="49" t="s">
        <v>384</v>
      </c>
      <c r="D144" s="135"/>
      <c r="E144" s="8" t="s">
        <v>266</v>
      </c>
    </row>
    <row r="145" spans="2:5" s="11" customFormat="1" ht="24.95" customHeight="1">
      <c r="B145" s="70">
        <v>136</v>
      </c>
      <c r="C145" s="49" t="s">
        <v>334</v>
      </c>
      <c r="D145" s="135"/>
      <c r="E145" s="7" t="s">
        <v>127</v>
      </c>
    </row>
    <row r="146" spans="2:5" s="11" customFormat="1" ht="24.95" customHeight="1">
      <c r="B146" s="70">
        <v>137</v>
      </c>
      <c r="C146" s="49" t="s">
        <v>335</v>
      </c>
      <c r="D146" s="135"/>
      <c r="E146" s="7" t="s">
        <v>128</v>
      </c>
    </row>
    <row r="147" spans="2:5" s="11" customFormat="1" ht="24.95" customHeight="1">
      <c r="B147" s="70">
        <v>138</v>
      </c>
      <c r="C147" s="49" t="s">
        <v>130</v>
      </c>
      <c r="D147" s="135"/>
      <c r="E147" s="7" t="s">
        <v>254</v>
      </c>
    </row>
    <row r="148" spans="2:5" s="11" customFormat="1" ht="24.95" customHeight="1">
      <c r="B148" s="70">
        <v>139</v>
      </c>
      <c r="C148" s="49" t="s">
        <v>385</v>
      </c>
      <c r="D148" s="135"/>
      <c r="E148" s="7" t="s">
        <v>230</v>
      </c>
    </row>
    <row r="149" spans="2:5" s="11" customFormat="1" ht="24.95" customHeight="1">
      <c r="B149" s="70">
        <v>140</v>
      </c>
      <c r="C149" s="49" t="s">
        <v>231</v>
      </c>
      <c r="D149" s="135"/>
      <c r="E149" s="7" t="s">
        <v>232</v>
      </c>
    </row>
    <row r="150" spans="2:5" s="11" customFormat="1" ht="24.95" customHeight="1">
      <c r="B150" s="70">
        <v>141</v>
      </c>
      <c r="C150" s="49" t="s">
        <v>132</v>
      </c>
      <c r="D150" s="135"/>
      <c r="E150" s="7" t="s">
        <v>233</v>
      </c>
    </row>
    <row r="151" spans="2:5" s="11" customFormat="1" ht="24.95" customHeight="1">
      <c r="B151" s="70">
        <v>142</v>
      </c>
      <c r="C151" s="49" t="s">
        <v>133</v>
      </c>
      <c r="D151" s="135"/>
      <c r="E151" s="7" t="s">
        <v>134</v>
      </c>
    </row>
    <row r="152" spans="2:5" s="11" customFormat="1" ht="24.95" customHeight="1">
      <c r="B152" s="70">
        <v>143</v>
      </c>
      <c r="C152" s="49" t="s">
        <v>135</v>
      </c>
      <c r="D152" s="135"/>
      <c r="E152" s="7" t="s">
        <v>136</v>
      </c>
    </row>
    <row r="153" spans="2:5" s="11" customFormat="1" ht="24.95" customHeight="1">
      <c r="B153" s="70">
        <v>144</v>
      </c>
      <c r="C153" s="49" t="s">
        <v>137</v>
      </c>
      <c r="D153" s="135"/>
      <c r="E153" s="7" t="s">
        <v>138</v>
      </c>
    </row>
    <row r="154" spans="2:5" s="11" customFormat="1" ht="24.95" customHeight="1">
      <c r="B154" s="70">
        <v>145</v>
      </c>
      <c r="C154" s="49" t="s">
        <v>139</v>
      </c>
      <c r="D154" s="135"/>
      <c r="E154" s="7" t="s">
        <v>140</v>
      </c>
    </row>
    <row r="155" spans="2:5" s="11" customFormat="1" ht="24.95" customHeight="1">
      <c r="B155" s="70">
        <v>146</v>
      </c>
      <c r="C155" s="49" t="s">
        <v>147</v>
      </c>
      <c r="D155" s="135"/>
      <c r="E155" s="8" t="s">
        <v>267</v>
      </c>
    </row>
    <row r="156" spans="2:5" s="11" customFormat="1" ht="24.95" customHeight="1">
      <c r="B156" s="70">
        <v>147</v>
      </c>
      <c r="C156" s="49" t="s">
        <v>141</v>
      </c>
      <c r="D156" s="135"/>
      <c r="E156" s="7" t="s">
        <v>142</v>
      </c>
    </row>
    <row r="157" spans="2:5" s="11" customFormat="1" ht="24.95" customHeight="1">
      <c r="B157" s="70">
        <v>148</v>
      </c>
      <c r="C157" s="49" t="s">
        <v>143</v>
      </c>
      <c r="D157" s="135"/>
      <c r="E157" s="7" t="s">
        <v>234</v>
      </c>
    </row>
    <row r="158" spans="2:5" s="11" customFormat="1" ht="24.95" customHeight="1">
      <c r="B158" s="70">
        <v>149</v>
      </c>
      <c r="C158" s="49" t="s">
        <v>336</v>
      </c>
      <c r="D158" s="135"/>
      <c r="E158" s="7" t="s">
        <v>235</v>
      </c>
    </row>
    <row r="159" spans="2:5" s="11" customFormat="1" ht="24.95" customHeight="1">
      <c r="B159" s="70">
        <v>150</v>
      </c>
      <c r="C159" s="49" t="s">
        <v>236</v>
      </c>
      <c r="D159" s="135"/>
      <c r="E159" s="9" t="s">
        <v>237</v>
      </c>
    </row>
    <row r="160" spans="2:5" s="11" customFormat="1" ht="24.95" customHeight="1">
      <c r="B160" s="70">
        <v>151</v>
      </c>
      <c r="C160" s="49" t="s">
        <v>337</v>
      </c>
      <c r="D160" s="135"/>
      <c r="E160" s="9"/>
    </row>
    <row r="161" spans="2:9" s="11" customFormat="1" ht="24.95" customHeight="1" thickBot="1">
      <c r="B161" s="75">
        <v>152</v>
      </c>
      <c r="C161" s="76" t="s">
        <v>150</v>
      </c>
      <c r="D161" s="136"/>
      <c r="E161" s="7" t="s">
        <v>144</v>
      </c>
    </row>
    <row r="162" spans="2:9" s="11" customFormat="1" ht="24.95" customHeight="1">
      <c r="B162" s="129" t="s">
        <v>391</v>
      </c>
      <c r="C162" s="130"/>
      <c r="D162" s="80"/>
      <c r="E162" s="18"/>
      <c r="F162" s="17"/>
      <c r="H162" s="17"/>
      <c r="I162" s="17"/>
    </row>
    <row r="163" spans="2:9" s="11" customFormat="1" ht="24.95" customHeight="1">
      <c r="B163" s="70">
        <v>1</v>
      </c>
      <c r="C163" s="49" t="s">
        <v>274</v>
      </c>
      <c r="D163" s="135">
        <f>26/216</f>
        <v>0.12037037037037036</v>
      </c>
      <c r="E163" s="24"/>
    </row>
    <row r="164" spans="2:9" s="17" customFormat="1" ht="24.95" customHeight="1">
      <c r="B164" s="70">
        <v>2</v>
      </c>
      <c r="C164" s="49" t="s">
        <v>258</v>
      </c>
      <c r="D164" s="135"/>
      <c r="E164" s="25"/>
      <c r="F164" s="11"/>
      <c r="G164" s="11"/>
      <c r="H164" s="11"/>
      <c r="I164" s="11"/>
    </row>
    <row r="165" spans="2:9" s="11" customFormat="1" ht="24.95" customHeight="1">
      <c r="B165" s="70">
        <v>3</v>
      </c>
      <c r="C165" s="49" t="s">
        <v>338</v>
      </c>
      <c r="D165" s="135"/>
      <c r="E165" s="25"/>
    </row>
    <row r="166" spans="2:9" s="11" customFormat="1" ht="24.95" customHeight="1">
      <c r="B166" s="70">
        <v>4</v>
      </c>
      <c r="C166" s="49" t="s">
        <v>238</v>
      </c>
      <c r="D166" s="135"/>
      <c r="E166" s="25"/>
    </row>
    <row r="167" spans="2:9" s="11" customFormat="1" ht="24.95" customHeight="1">
      <c r="B167" s="70">
        <v>5</v>
      </c>
      <c r="C167" s="49" t="s">
        <v>259</v>
      </c>
      <c r="D167" s="135"/>
      <c r="E167" s="25"/>
    </row>
    <row r="168" spans="2:9" s="11" customFormat="1" ht="24.95" customHeight="1">
      <c r="B168" s="70">
        <v>6</v>
      </c>
      <c r="C168" s="49" t="s">
        <v>339</v>
      </c>
      <c r="D168" s="135"/>
      <c r="E168" s="25"/>
    </row>
    <row r="169" spans="2:9" s="11" customFormat="1" ht="24.95" customHeight="1">
      <c r="B169" s="70">
        <v>7</v>
      </c>
      <c r="C169" s="50" t="s">
        <v>239</v>
      </c>
      <c r="D169" s="135"/>
      <c r="E169" s="25"/>
    </row>
    <row r="170" spans="2:9" s="11" customFormat="1" ht="24.95" customHeight="1">
      <c r="B170" s="70">
        <v>8</v>
      </c>
      <c r="C170" s="49" t="s">
        <v>340</v>
      </c>
      <c r="D170" s="135"/>
      <c r="E170" s="25"/>
    </row>
    <row r="171" spans="2:9" s="11" customFormat="1" ht="24.95" customHeight="1">
      <c r="B171" s="70">
        <v>9</v>
      </c>
      <c r="C171" s="49" t="s">
        <v>341</v>
      </c>
      <c r="D171" s="135"/>
      <c r="E171" s="25"/>
    </row>
    <row r="172" spans="2:9" s="11" customFormat="1" ht="24.95" customHeight="1">
      <c r="B172" s="70">
        <v>10</v>
      </c>
      <c r="C172" s="49" t="s">
        <v>260</v>
      </c>
      <c r="D172" s="135"/>
      <c r="E172" s="25"/>
    </row>
    <row r="173" spans="2:9" s="11" customFormat="1" ht="24.95" customHeight="1">
      <c r="B173" s="70">
        <v>11</v>
      </c>
      <c r="C173" s="49" t="s">
        <v>240</v>
      </c>
      <c r="D173" s="135"/>
      <c r="E173" s="25"/>
    </row>
    <row r="174" spans="2:9" s="11" customFormat="1" ht="24.95" customHeight="1">
      <c r="B174" s="70">
        <v>12</v>
      </c>
      <c r="C174" s="50" t="s">
        <v>342</v>
      </c>
      <c r="D174" s="135"/>
      <c r="E174" s="25"/>
    </row>
    <row r="175" spans="2:9" s="11" customFormat="1" ht="24.95" customHeight="1">
      <c r="B175" s="70">
        <v>13</v>
      </c>
      <c r="C175" s="50" t="s">
        <v>343</v>
      </c>
      <c r="D175" s="135"/>
      <c r="E175" s="25"/>
    </row>
    <row r="176" spans="2:9" s="11" customFormat="1" ht="24.95" customHeight="1">
      <c r="B176" s="70">
        <v>14</v>
      </c>
      <c r="C176" s="50" t="s">
        <v>257</v>
      </c>
      <c r="D176" s="135"/>
      <c r="E176" s="25"/>
    </row>
    <row r="177" spans="1:9" s="11" customFormat="1" ht="24.95" customHeight="1">
      <c r="B177" s="70">
        <v>15</v>
      </c>
      <c r="C177" s="50" t="s">
        <v>344</v>
      </c>
      <c r="D177" s="135"/>
      <c r="E177" s="20"/>
      <c r="F177" s="20"/>
      <c r="H177" s="20"/>
      <c r="I177" s="20"/>
    </row>
    <row r="178" spans="1:9" s="11" customFormat="1" ht="24.95" customHeight="1">
      <c r="B178" s="70">
        <v>16</v>
      </c>
      <c r="C178" s="50" t="s">
        <v>241</v>
      </c>
      <c r="D178" s="135"/>
      <c r="E178" s="20"/>
      <c r="F178" s="20"/>
      <c r="H178" s="20"/>
      <c r="I178" s="20"/>
    </row>
    <row r="179" spans="1:9" s="20" customFormat="1" ht="24.95" customHeight="1">
      <c r="B179" s="70">
        <v>17</v>
      </c>
      <c r="C179" s="50" t="s">
        <v>345</v>
      </c>
      <c r="D179" s="135"/>
      <c r="G179" s="11"/>
    </row>
    <row r="180" spans="1:9" s="20" customFormat="1" ht="24.95" customHeight="1">
      <c r="B180" s="70">
        <v>18</v>
      </c>
      <c r="C180" s="49" t="s">
        <v>346</v>
      </c>
      <c r="D180" s="135"/>
      <c r="G180" s="11"/>
    </row>
    <row r="181" spans="1:9" s="20" customFormat="1" ht="24.95" customHeight="1">
      <c r="B181" s="70">
        <v>19</v>
      </c>
      <c r="C181" s="49" t="s">
        <v>242</v>
      </c>
      <c r="D181" s="135"/>
      <c r="G181" s="11"/>
    </row>
    <row r="182" spans="1:9" s="20" customFormat="1" ht="24.95" customHeight="1">
      <c r="B182" s="70">
        <v>20</v>
      </c>
      <c r="C182" s="49" t="s">
        <v>243</v>
      </c>
      <c r="D182" s="135"/>
      <c r="G182" s="11"/>
    </row>
    <row r="183" spans="1:9" s="20" customFormat="1" ht="24.95" customHeight="1">
      <c r="B183" s="70">
        <v>21</v>
      </c>
      <c r="C183" s="49" t="s">
        <v>244</v>
      </c>
      <c r="D183" s="135"/>
      <c r="G183" s="11"/>
    </row>
    <row r="184" spans="1:9" s="20" customFormat="1" ht="24.95" customHeight="1">
      <c r="B184" s="70">
        <v>22</v>
      </c>
      <c r="C184" s="49" t="s">
        <v>256</v>
      </c>
      <c r="D184" s="135"/>
      <c r="G184" s="11"/>
    </row>
    <row r="185" spans="1:9" s="20" customFormat="1" ht="24.95" customHeight="1">
      <c r="B185" s="70">
        <v>23</v>
      </c>
      <c r="C185" s="49" t="s">
        <v>347</v>
      </c>
      <c r="D185" s="135"/>
      <c r="G185" s="11"/>
    </row>
    <row r="186" spans="1:9" s="20" customFormat="1" ht="24.95" customHeight="1">
      <c r="B186" s="70">
        <v>24</v>
      </c>
      <c r="C186" s="49" t="s">
        <v>245</v>
      </c>
      <c r="D186" s="135"/>
      <c r="G186" s="11"/>
    </row>
    <row r="187" spans="1:9" s="20" customFormat="1" ht="24.95" customHeight="1">
      <c r="B187" s="70">
        <v>25</v>
      </c>
      <c r="C187" s="49" t="s">
        <v>348</v>
      </c>
      <c r="D187" s="135"/>
      <c r="E187" s="11"/>
      <c r="F187" s="11"/>
      <c r="G187" s="11"/>
      <c r="H187" s="11"/>
      <c r="I187" s="11"/>
    </row>
    <row r="188" spans="1:9" s="20" customFormat="1" ht="24.95" customHeight="1" thickBot="1">
      <c r="B188" s="70">
        <v>26</v>
      </c>
      <c r="C188" s="49" t="s">
        <v>349</v>
      </c>
      <c r="D188" s="135"/>
      <c r="E188" s="11"/>
      <c r="F188" s="11"/>
      <c r="G188" s="11"/>
      <c r="H188" s="11"/>
      <c r="I188" s="11"/>
    </row>
    <row r="189" spans="1:9" s="20" customFormat="1" ht="24.95" customHeight="1">
      <c r="B189" s="127" t="s">
        <v>392</v>
      </c>
      <c r="C189" s="128"/>
      <c r="D189" s="69"/>
      <c r="E189" s="18"/>
      <c r="F189" s="17"/>
      <c r="G189" s="11"/>
      <c r="H189" s="17"/>
      <c r="I189" s="17"/>
    </row>
    <row r="190" spans="1:9" s="11" customFormat="1" ht="24.95" customHeight="1">
      <c r="A190" s="60"/>
      <c r="B190" s="70">
        <v>1</v>
      </c>
      <c r="C190" s="49" t="s">
        <v>277</v>
      </c>
      <c r="D190" s="135">
        <f>3/216</f>
        <v>1.3888888888888888E-2</v>
      </c>
      <c r="E190" s="24"/>
    </row>
    <row r="191" spans="1:9" s="11" customFormat="1" ht="24.95" customHeight="1">
      <c r="A191" s="60"/>
      <c r="B191" s="70">
        <v>2</v>
      </c>
      <c r="C191" s="49" t="s">
        <v>275</v>
      </c>
      <c r="D191" s="135"/>
      <c r="E191" s="24"/>
    </row>
    <row r="192" spans="1:9" s="17" customFormat="1" ht="24.95" customHeight="1" thickBot="1">
      <c r="A192" s="81"/>
      <c r="B192" s="75">
        <v>3</v>
      </c>
      <c r="C192" s="76" t="s">
        <v>276</v>
      </c>
      <c r="D192" s="136"/>
      <c r="E192" s="24"/>
      <c r="F192" s="11"/>
      <c r="G192" s="11"/>
      <c r="H192" s="11"/>
      <c r="I192" s="11"/>
    </row>
    <row r="193" spans="2:9" s="17" customFormat="1" ht="24.95" customHeight="1">
      <c r="B193" s="129" t="s">
        <v>393</v>
      </c>
      <c r="C193" s="130"/>
      <c r="D193" s="80"/>
      <c r="E193" s="24"/>
      <c r="F193" s="11"/>
      <c r="G193" s="11"/>
      <c r="H193" s="11"/>
      <c r="I193" s="11"/>
    </row>
    <row r="194" spans="2:9" s="17" customFormat="1" ht="24.95" customHeight="1">
      <c r="B194" s="70">
        <v>1</v>
      </c>
      <c r="C194" s="51" t="s">
        <v>283</v>
      </c>
      <c r="D194" s="131">
        <f>6/216</f>
        <v>2.7777777777777776E-2</v>
      </c>
      <c r="E194" s="24"/>
      <c r="F194" s="11"/>
      <c r="G194" s="11"/>
      <c r="H194" s="11"/>
      <c r="I194" s="11"/>
    </row>
    <row r="195" spans="2:9" s="11" customFormat="1" ht="24.95" customHeight="1">
      <c r="B195" s="70">
        <v>2</v>
      </c>
      <c r="C195" s="51" t="s">
        <v>280</v>
      </c>
      <c r="D195" s="131"/>
      <c r="E195" s="24"/>
    </row>
    <row r="196" spans="2:9" s="11" customFormat="1" ht="24.95" customHeight="1">
      <c r="B196" s="70">
        <v>3</v>
      </c>
      <c r="C196" s="51" t="s">
        <v>284</v>
      </c>
      <c r="D196" s="131"/>
      <c r="E196" s="24"/>
    </row>
    <row r="197" spans="2:9" s="11" customFormat="1" ht="24.95" customHeight="1">
      <c r="B197" s="70">
        <v>4</v>
      </c>
      <c r="C197" s="51" t="s">
        <v>282</v>
      </c>
      <c r="D197" s="131"/>
      <c r="E197" s="24"/>
    </row>
    <row r="198" spans="2:9" s="11" customFormat="1" ht="24.95" customHeight="1">
      <c r="B198" s="70">
        <v>5</v>
      </c>
      <c r="C198" s="51" t="s">
        <v>285</v>
      </c>
      <c r="D198" s="131"/>
      <c r="E198" s="24"/>
    </row>
    <row r="199" spans="2:9" s="11" customFormat="1" ht="24.95" customHeight="1">
      <c r="B199" s="70">
        <v>6</v>
      </c>
      <c r="C199" s="51" t="s">
        <v>281</v>
      </c>
      <c r="D199" s="131"/>
      <c r="E199" s="24"/>
    </row>
    <row r="200" spans="2:9" s="11" customFormat="1" ht="24.95" customHeight="1">
      <c r="B200" s="127" t="s">
        <v>394</v>
      </c>
      <c r="C200" s="128"/>
      <c r="D200" s="69"/>
      <c r="E200" s="24"/>
    </row>
    <row r="201" spans="2:9" s="11" customFormat="1" ht="24.95" customHeight="1">
      <c r="B201" s="70">
        <v>1</v>
      </c>
      <c r="C201" s="51" t="s">
        <v>286</v>
      </c>
      <c r="D201" s="131">
        <f>5/216</f>
        <v>2.3148148148148147E-2</v>
      </c>
      <c r="E201" s="24"/>
    </row>
    <row r="202" spans="2:9" s="11" customFormat="1" ht="24.95" customHeight="1">
      <c r="B202" s="70">
        <v>2</v>
      </c>
      <c r="C202" s="51" t="s">
        <v>287</v>
      </c>
      <c r="D202" s="131"/>
      <c r="E202" s="24"/>
    </row>
    <row r="203" spans="2:9" s="11" customFormat="1" ht="24.95" customHeight="1">
      <c r="B203" s="70">
        <v>3</v>
      </c>
      <c r="C203" s="51" t="s">
        <v>288</v>
      </c>
      <c r="D203" s="131"/>
      <c r="E203" s="24"/>
    </row>
    <row r="204" spans="2:9" s="11" customFormat="1" ht="24.95" customHeight="1">
      <c r="B204" s="70">
        <v>4</v>
      </c>
      <c r="C204" s="51" t="s">
        <v>289</v>
      </c>
      <c r="D204" s="131"/>
      <c r="E204" s="24"/>
    </row>
    <row r="205" spans="2:9" s="11" customFormat="1" ht="24.95" customHeight="1">
      <c r="B205" s="70">
        <v>5</v>
      </c>
      <c r="C205" s="51" t="s">
        <v>290</v>
      </c>
      <c r="D205" s="131"/>
      <c r="E205" s="24"/>
    </row>
    <row r="206" spans="2:9" s="11" customFormat="1" ht="24.95" customHeight="1">
      <c r="B206" s="127" t="s">
        <v>395</v>
      </c>
      <c r="C206" s="128"/>
      <c r="D206" s="69"/>
      <c r="E206" s="24"/>
    </row>
    <row r="207" spans="2:9" s="11" customFormat="1" ht="24.95" customHeight="1">
      <c r="B207" s="71">
        <v>1</v>
      </c>
      <c r="C207" s="52" t="s">
        <v>292</v>
      </c>
      <c r="D207" s="131">
        <f>2/216</f>
        <v>9.2592592592592587E-3</v>
      </c>
      <c r="E207" s="24"/>
    </row>
    <row r="208" spans="2:9" s="11" customFormat="1" ht="24.95" customHeight="1" thickBot="1">
      <c r="B208" s="71">
        <v>2</v>
      </c>
      <c r="C208" s="52" t="s">
        <v>293</v>
      </c>
      <c r="D208" s="131"/>
      <c r="E208" s="26"/>
      <c r="F208" s="27"/>
      <c r="H208" s="27"/>
      <c r="I208" s="27"/>
    </row>
    <row r="209" spans="2:10" s="11" customFormat="1" ht="24.95" customHeight="1" thickBot="1">
      <c r="B209" s="127" t="s">
        <v>396</v>
      </c>
      <c r="C209" s="128"/>
      <c r="D209" s="69"/>
      <c r="E209" s="46"/>
      <c r="F209" s="26"/>
      <c r="G209" s="27"/>
      <c r="I209" s="27"/>
      <c r="J209" s="27"/>
    </row>
    <row r="210" spans="2:10" s="11" customFormat="1" ht="24.95" customHeight="1">
      <c r="B210" s="71">
        <v>1</v>
      </c>
      <c r="C210" s="52" t="s">
        <v>291</v>
      </c>
      <c r="D210" s="91">
        <f>1/216</f>
        <v>4.6296296296296294E-3</v>
      </c>
      <c r="E210" s="24"/>
    </row>
    <row r="211" spans="2:10" s="11" customFormat="1" ht="24.95" customHeight="1">
      <c r="B211" s="127" t="s">
        <v>397</v>
      </c>
      <c r="C211" s="128"/>
      <c r="D211" s="69"/>
      <c r="E211" s="24"/>
    </row>
    <row r="212" spans="2:10" s="11" customFormat="1" ht="24.95" customHeight="1">
      <c r="B212" s="71">
        <v>1</v>
      </c>
      <c r="C212" s="52" t="s">
        <v>350</v>
      </c>
      <c r="D212" s="91">
        <f>1/216</f>
        <v>4.6296296296296294E-3</v>
      </c>
      <c r="E212" s="24" t="s">
        <v>351</v>
      </c>
    </row>
    <row r="213" spans="2:10" s="11" customFormat="1" ht="20.25" customHeight="1">
      <c r="B213" s="127" t="s">
        <v>398</v>
      </c>
      <c r="C213" s="128"/>
      <c r="D213" s="69"/>
      <c r="E213" s="24"/>
    </row>
    <row r="214" spans="2:10" s="11" customFormat="1" ht="24.95" customHeight="1">
      <c r="B214" s="71">
        <v>1</v>
      </c>
      <c r="C214" s="52" t="s">
        <v>352</v>
      </c>
      <c r="D214" s="140">
        <f>2/216</f>
        <v>9.2592592592592587E-3</v>
      </c>
      <c r="E214" s="24"/>
    </row>
    <row r="215" spans="2:10" s="27" customFormat="1" ht="28.5" customHeight="1" thickBot="1">
      <c r="B215" s="73">
        <v>2</v>
      </c>
      <c r="C215" s="74" t="s">
        <v>353</v>
      </c>
      <c r="D215" s="141"/>
      <c r="E215" s="24" t="s">
        <v>351</v>
      </c>
      <c r="F215" s="11"/>
      <c r="G215" s="11"/>
      <c r="H215" s="11"/>
      <c r="I215" s="11"/>
    </row>
    <row r="216" spans="2:10" s="27" customFormat="1" ht="20.25" customHeight="1">
      <c r="B216" s="129" t="s">
        <v>399</v>
      </c>
      <c r="C216" s="130"/>
      <c r="D216" s="80"/>
      <c r="E216" s="24"/>
      <c r="F216" s="11"/>
      <c r="G216" s="11"/>
      <c r="H216" s="11"/>
      <c r="I216" s="11"/>
    </row>
    <row r="217" spans="2:10" s="27" customFormat="1" ht="24.95" customHeight="1">
      <c r="B217" s="70">
        <v>1</v>
      </c>
      <c r="C217" s="51" t="s">
        <v>354</v>
      </c>
      <c r="D217" s="131">
        <f>11/216</f>
        <v>5.0925925925925923E-2</v>
      </c>
      <c r="E217" s="24"/>
      <c r="F217" s="11"/>
      <c r="G217" s="11"/>
      <c r="H217" s="11"/>
      <c r="I217" s="11"/>
    </row>
    <row r="218" spans="2:10" s="11" customFormat="1" ht="24.95" customHeight="1">
      <c r="B218" s="70">
        <v>2</v>
      </c>
      <c r="C218" s="51" t="s">
        <v>355</v>
      </c>
      <c r="D218" s="131"/>
      <c r="E218" s="24"/>
    </row>
    <row r="219" spans="2:10" s="27" customFormat="1" ht="24.95" customHeight="1">
      <c r="B219" s="70">
        <v>3</v>
      </c>
      <c r="C219" s="51" t="s">
        <v>356</v>
      </c>
      <c r="D219" s="131"/>
      <c r="E219" s="24"/>
      <c r="F219" s="11"/>
      <c r="G219" s="11"/>
      <c r="H219" s="11"/>
      <c r="I219" s="11"/>
    </row>
    <row r="220" spans="2:10" s="11" customFormat="1" ht="24.95" customHeight="1">
      <c r="B220" s="70">
        <v>4</v>
      </c>
      <c r="C220" s="51" t="s">
        <v>357</v>
      </c>
      <c r="D220" s="131"/>
      <c r="E220" s="24"/>
    </row>
    <row r="221" spans="2:10" s="11" customFormat="1" ht="24.95" customHeight="1">
      <c r="B221" s="70">
        <v>5</v>
      </c>
      <c r="C221" s="51" t="s">
        <v>358</v>
      </c>
      <c r="D221" s="131"/>
      <c r="E221" s="24"/>
    </row>
    <row r="222" spans="2:10" s="11" customFormat="1" ht="24.95" customHeight="1">
      <c r="B222" s="70">
        <v>6</v>
      </c>
      <c r="C222" s="51" t="s">
        <v>359</v>
      </c>
      <c r="D222" s="131"/>
      <c r="E222" s="24"/>
    </row>
    <row r="223" spans="2:10" s="11" customFormat="1" ht="24.95" customHeight="1">
      <c r="B223" s="70">
        <v>7</v>
      </c>
      <c r="C223" s="53" t="s">
        <v>360</v>
      </c>
      <c r="D223" s="131"/>
      <c r="E223" s="24"/>
    </row>
    <row r="224" spans="2:10" s="11" customFormat="1" ht="24.95" customHeight="1">
      <c r="B224" s="70">
        <v>8</v>
      </c>
      <c r="C224" s="53" t="s">
        <v>361</v>
      </c>
      <c r="D224" s="131"/>
      <c r="E224" s="24"/>
    </row>
    <row r="225" spans="2:6" s="11" customFormat="1" ht="24.95" customHeight="1">
      <c r="B225" s="72">
        <v>9</v>
      </c>
      <c r="C225" s="53" t="s">
        <v>362</v>
      </c>
      <c r="D225" s="131"/>
      <c r="E225" s="24"/>
    </row>
    <row r="226" spans="2:6" s="11" customFormat="1" ht="24.95" customHeight="1">
      <c r="B226" s="72">
        <v>10</v>
      </c>
      <c r="C226" s="53" t="s">
        <v>363</v>
      </c>
      <c r="D226" s="131"/>
      <c r="E226" s="24"/>
    </row>
    <row r="227" spans="2:6" s="11" customFormat="1" ht="24.95" customHeight="1" thickBot="1">
      <c r="B227" s="72">
        <v>11</v>
      </c>
      <c r="C227" s="53" t="s">
        <v>364</v>
      </c>
      <c r="D227" s="131"/>
      <c r="E227" s="24"/>
    </row>
    <row r="228" spans="2:6" s="11" customFormat="1" ht="24.95" customHeight="1">
      <c r="B228" s="127" t="s">
        <v>400</v>
      </c>
      <c r="C228" s="128"/>
      <c r="D228" s="69"/>
      <c r="E228" s="47"/>
      <c r="F228" s="24"/>
    </row>
    <row r="229" spans="2:6" s="11" customFormat="1" ht="24.95" customHeight="1">
      <c r="B229" s="71">
        <v>1</v>
      </c>
      <c r="C229" s="54" t="s">
        <v>366</v>
      </c>
      <c r="D229" s="131">
        <f>3/216</f>
        <v>1.3888888888888888E-2</v>
      </c>
      <c r="E229" s="24"/>
    </row>
    <row r="230" spans="2:6" s="11" customFormat="1" ht="24.95" customHeight="1">
      <c r="B230" s="71">
        <v>2</v>
      </c>
      <c r="C230" s="54" t="s">
        <v>294</v>
      </c>
      <c r="D230" s="131"/>
      <c r="E230" s="24"/>
    </row>
    <row r="231" spans="2:6" s="11" customFormat="1" ht="24.95" customHeight="1" thickBot="1">
      <c r="B231" s="71">
        <v>3</v>
      </c>
      <c r="C231" s="55" t="s">
        <v>369</v>
      </c>
      <c r="D231" s="131"/>
      <c r="E231" s="24"/>
    </row>
    <row r="232" spans="2:6" s="11" customFormat="1" ht="24.95" customHeight="1" thickBot="1">
      <c r="B232" s="127" t="s">
        <v>401</v>
      </c>
      <c r="C232" s="128"/>
      <c r="D232" s="69"/>
      <c r="E232" s="48"/>
      <c r="F232" s="24"/>
    </row>
    <row r="233" spans="2:6" ht="24.95" customHeight="1">
      <c r="B233" s="71">
        <v>1</v>
      </c>
      <c r="C233" s="52" t="s">
        <v>370</v>
      </c>
      <c r="D233" s="91">
        <f>1/216</f>
        <v>4.6296296296296294E-3</v>
      </c>
    </row>
    <row r="234" spans="2:6" s="11" customFormat="1" ht="24.95" customHeight="1">
      <c r="B234" s="127" t="s">
        <v>402</v>
      </c>
      <c r="C234" s="128"/>
      <c r="D234" s="69"/>
      <c r="E234" s="29"/>
      <c r="F234" s="24"/>
    </row>
    <row r="235" spans="2:6" s="11" customFormat="1" ht="24.95" customHeight="1">
      <c r="B235" s="71">
        <v>1</v>
      </c>
      <c r="C235" s="87" t="s">
        <v>403</v>
      </c>
      <c r="D235" s="137">
        <f>3/216</f>
        <v>1.3888888888888888E-2</v>
      </c>
      <c r="E235" s="29"/>
      <c r="F235" s="24"/>
    </row>
    <row r="236" spans="2:6" s="11" customFormat="1" ht="24.95" customHeight="1">
      <c r="B236" s="88">
        <v>2</v>
      </c>
      <c r="C236" s="87" t="s">
        <v>404</v>
      </c>
      <c r="D236" s="138"/>
      <c r="F236" s="24"/>
    </row>
    <row r="237" spans="2:6" s="11" customFormat="1" ht="24.95" customHeight="1" thickBot="1">
      <c r="B237" s="89">
        <v>3</v>
      </c>
      <c r="C237" s="90" t="s">
        <v>405</v>
      </c>
      <c r="D237" s="139"/>
      <c r="E237" s="29"/>
      <c r="F237" s="24"/>
    </row>
    <row r="238" spans="2:6" s="11" customFormat="1" ht="24.95" customHeight="1">
      <c r="B238" s="85"/>
      <c r="C238" s="86"/>
      <c r="D238" s="92"/>
      <c r="E238" s="24"/>
    </row>
    <row r="239" spans="2:6" s="11" customFormat="1" ht="24.95" customHeight="1">
      <c r="B239" s="85"/>
      <c r="C239" s="86"/>
      <c r="D239" s="92"/>
    </row>
    <row r="240" spans="2:6" s="11" customFormat="1" ht="30" customHeight="1">
      <c r="D240" s="93"/>
    </row>
    <row r="241" spans="4:10" s="32" customFormat="1" ht="30" customHeight="1">
      <c r="D241" s="94"/>
    </row>
    <row r="242" spans="4:10" s="32" customFormat="1" ht="30" customHeight="1">
      <c r="D242" s="94"/>
    </row>
    <row r="243" spans="4:10" s="32" customFormat="1" ht="30" customHeight="1">
      <c r="D243" s="94"/>
    </row>
    <row r="244" spans="4:10" s="32" customFormat="1" ht="27.75" customHeight="1">
      <c r="D244" s="94"/>
    </row>
    <row r="245" spans="4:10" s="32" customFormat="1" ht="27.75" customHeight="1">
      <c r="D245" s="94"/>
    </row>
    <row r="246" spans="4:10" s="32" customFormat="1" ht="27.75" customHeight="1">
      <c r="D246" s="94"/>
    </row>
    <row r="247" spans="4:10" s="32" customFormat="1" ht="27.75" customHeight="1">
      <c r="D247" s="94"/>
    </row>
    <row r="248" spans="4:10" s="32" customFormat="1" ht="27.75" customHeight="1">
      <c r="D248" s="94"/>
    </row>
    <row r="249" spans="4:10" s="32" customFormat="1" ht="27.75" customHeight="1">
      <c r="D249" s="94"/>
    </row>
    <row r="250" spans="4:10" s="32" customFormat="1" ht="27.75" customHeight="1">
      <c r="D250" s="94"/>
    </row>
    <row r="251" spans="4:10" s="32" customFormat="1" ht="27.75" customHeight="1">
      <c r="D251" s="94"/>
    </row>
    <row r="252" spans="4:10" s="32" customFormat="1" ht="27.75" customHeight="1">
      <c r="D252" s="94"/>
    </row>
    <row r="253" spans="4:10" s="32" customFormat="1" ht="27.75" customHeight="1">
      <c r="D253" s="94"/>
    </row>
    <row r="254" spans="4:10" s="32" customFormat="1" ht="27.75" customHeight="1">
      <c r="D254" s="94"/>
    </row>
    <row r="255" spans="4:10" s="32" customFormat="1" ht="27.75" customHeight="1">
      <c r="D255" s="94"/>
    </row>
    <row r="256" spans="4:10" s="32" customFormat="1" ht="27.75" customHeight="1">
      <c r="D256" s="94"/>
      <c r="F256" s="11"/>
      <c r="G256" s="11"/>
      <c r="H256" s="11"/>
      <c r="I256" s="11"/>
      <c r="J256" s="11"/>
    </row>
    <row r="257" spans="2:10" s="32" customFormat="1" ht="31.5" customHeight="1">
      <c r="D257" s="94"/>
      <c r="F257" s="11"/>
      <c r="G257" s="11"/>
      <c r="H257" s="11"/>
      <c r="I257" s="11"/>
      <c r="J257" s="11"/>
    </row>
    <row r="258" spans="2:10" s="11" customFormat="1" ht="30" customHeight="1">
      <c r="D258" s="93"/>
      <c r="F258" s="39"/>
      <c r="G258" s="39"/>
      <c r="H258" s="39"/>
      <c r="I258" s="39"/>
      <c r="J258" s="39"/>
    </row>
    <row r="259" spans="2:10" s="11" customFormat="1">
      <c r="D259" s="93"/>
      <c r="F259" s="39"/>
      <c r="G259" s="39"/>
      <c r="H259" s="39"/>
      <c r="I259" s="39"/>
      <c r="J259" s="39"/>
    </row>
    <row r="260" spans="2:10" ht="17.25" customHeight="1">
      <c r="B260" s="5"/>
      <c r="C260" s="5"/>
      <c r="D260" s="95"/>
      <c r="E260" s="5"/>
      <c r="F260" s="4"/>
      <c r="G260" s="4"/>
      <c r="H260" s="4"/>
      <c r="I260" s="4"/>
      <c r="J260" s="4"/>
    </row>
    <row r="261" spans="2:10" ht="36" customHeight="1">
      <c r="B261" s="42"/>
      <c r="C261" s="42"/>
      <c r="D261" s="96"/>
      <c r="E261" s="42"/>
      <c r="F261" s="4"/>
      <c r="G261" s="4"/>
      <c r="H261" s="4"/>
      <c r="I261" s="4"/>
      <c r="J261" s="4"/>
    </row>
    <row r="262" spans="2:10">
      <c r="B262" s="43"/>
      <c r="C262" s="43"/>
      <c r="D262" s="97"/>
      <c r="E262" s="43"/>
      <c r="F262" s="4"/>
      <c r="G262" s="4"/>
      <c r="H262" s="4"/>
      <c r="I262" s="4"/>
      <c r="J262" s="4"/>
    </row>
    <row r="263" spans="2:10">
      <c r="B263" s="43"/>
      <c r="C263" s="43"/>
      <c r="D263" s="97"/>
      <c r="E263" s="43"/>
    </row>
    <row r="264" spans="2:10">
      <c r="B264" s="43"/>
      <c r="C264" s="43"/>
      <c r="D264" s="97"/>
      <c r="E264" s="43"/>
    </row>
    <row r="265" spans="2:10">
      <c r="B265" s="6"/>
      <c r="C265" s="6"/>
      <c r="D265" s="98"/>
      <c r="E265" s="6"/>
    </row>
  </sheetData>
  <mergeCells count="30">
    <mergeCell ref="D235:D237"/>
    <mergeCell ref="D214:D215"/>
    <mergeCell ref="B162:C162"/>
    <mergeCell ref="B9:C9"/>
    <mergeCell ref="B189:C189"/>
    <mergeCell ref="B193:C193"/>
    <mergeCell ref="D194:D199"/>
    <mergeCell ref="D201:D205"/>
    <mergeCell ref="D10:D40"/>
    <mergeCell ref="D41:D72"/>
    <mergeCell ref="D73:D104"/>
    <mergeCell ref="D105:D136"/>
    <mergeCell ref="B200:C200"/>
    <mergeCell ref="B206:C206"/>
    <mergeCell ref="B3:D3"/>
    <mergeCell ref="B232:C232"/>
    <mergeCell ref="B234:C234"/>
    <mergeCell ref="B209:C209"/>
    <mergeCell ref="B211:C211"/>
    <mergeCell ref="B213:C213"/>
    <mergeCell ref="B216:C216"/>
    <mergeCell ref="B228:C228"/>
    <mergeCell ref="D207:D208"/>
    <mergeCell ref="D217:D227"/>
    <mergeCell ref="D229:D231"/>
    <mergeCell ref="B7:D7"/>
    <mergeCell ref="B4:D4"/>
    <mergeCell ref="D137:D161"/>
    <mergeCell ref="D163:D188"/>
    <mergeCell ref="D190:D192"/>
  </mergeCells>
  <printOptions horizontalCentered="1"/>
  <pageMargins left="0.23622047244094491" right="0.23622047244094491" top="0.74803149606299213" bottom="0.74803149606299213" header="0.31496062992125984" footer="0.31496062992125984"/>
  <pageSetup scale="71" fitToHeight="0" orientation="portrait" errors="blank" r:id="rId1"/>
  <headerFooter>
    <oddFooter xml:space="preserve">&amp;L&amp;"Arial,Normal"&amp;9Fuente:  &amp;"Arial,Negrita"Departamento de Transparencia  Gubernamental &amp;"Arial,Normal"
Elaborado por: &amp;"Arial,Negrita"Departamento de Planificación y Desarrollo
30/09/2015&amp;R&amp;P+2 </oddFooter>
  </headerFooter>
  <rowBreaks count="7" manualBreakCount="7">
    <brk id="40" min="1" max="3" man="1"/>
    <brk id="72" min="1" max="3" man="1"/>
    <brk id="104" min="1" max="3" man="1"/>
    <brk id="136" min="1" max="3" man="1"/>
    <brk id="161" min="1" max="3" man="1"/>
    <brk id="192" min="1" max="3" man="1"/>
    <brk id="215" min="1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tabSelected="1" view="pageBreakPreview" zoomScaleNormal="100" zoomScaleSheetLayoutView="100" workbookViewId="0">
      <selection activeCell="E14" sqref="E14"/>
    </sheetView>
  </sheetViews>
  <sheetFormatPr baseColWidth="10" defaultColWidth="11.42578125" defaultRowHeight="15"/>
  <cols>
    <col min="1" max="1" width="44.7109375" customWidth="1"/>
    <col min="2" max="2" width="51" customWidth="1"/>
  </cols>
  <sheetData>
    <row r="1" spans="1:2" ht="18.75">
      <c r="A1" s="11"/>
      <c r="B1" s="12"/>
    </row>
    <row r="2" spans="1:2" ht="18.75">
      <c r="A2" s="11"/>
      <c r="B2" s="12"/>
    </row>
    <row r="3" spans="1:2" ht="18.75">
      <c r="A3" s="11"/>
      <c r="B3" s="12"/>
    </row>
    <row r="4" spans="1:2" ht="18.75">
      <c r="A4" s="11"/>
      <c r="B4" s="12"/>
    </row>
    <row r="5" spans="1:2" ht="18.75">
      <c r="A5" s="146" t="s">
        <v>152</v>
      </c>
      <c r="B5" s="146"/>
    </row>
    <row r="6" spans="1:2" ht="19.5">
      <c r="A6" s="116" t="s">
        <v>365</v>
      </c>
      <c r="B6" s="116"/>
    </row>
    <row r="7" spans="1:2" ht="15.75" thickBot="1"/>
    <row r="8" spans="1:2" ht="19.5" thickBot="1">
      <c r="A8" s="147" t="s">
        <v>279</v>
      </c>
      <c r="B8" s="148"/>
    </row>
    <row r="9" spans="1:2" ht="19.5" thickBot="1">
      <c r="A9" s="30" t="s">
        <v>273</v>
      </c>
      <c r="B9" s="105" t="s">
        <v>0</v>
      </c>
    </row>
    <row r="10" spans="1:2" ht="15.75" customHeight="1">
      <c r="A10" s="31" t="s">
        <v>371</v>
      </c>
      <c r="B10" s="106">
        <v>152</v>
      </c>
    </row>
    <row r="11" spans="1:2" ht="16.5" customHeight="1" thickBot="1">
      <c r="A11" s="33" t="s">
        <v>372</v>
      </c>
      <c r="B11" s="107">
        <v>26</v>
      </c>
    </row>
    <row r="12" spans="1:2" ht="19.5" thickBot="1">
      <c r="A12" s="30" t="s">
        <v>278</v>
      </c>
      <c r="B12" s="105">
        <f>SUM(B10:B11)</f>
        <v>178</v>
      </c>
    </row>
    <row r="13" spans="1:2" ht="19.5" thickBot="1">
      <c r="A13" s="104">
        <v>2013</v>
      </c>
      <c r="B13" s="108">
        <v>16</v>
      </c>
    </row>
    <row r="14" spans="1:2" ht="18.75">
      <c r="A14" s="35" t="s">
        <v>373</v>
      </c>
      <c r="B14" s="109">
        <v>1</v>
      </c>
    </row>
    <row r="15" spans="1:2" ht="18.75">
      <c r="A15" s="36" t="s">
        <v>374</v>
      </c>
      <c r="B15" s="110">
        <v>1</v>
      </c>
    </row>
    <row r="16" spans="1:2" ht="18.75">
      <c r="A16" s="37" t="s">
        <v>375</v>
      </c>
      <c r="B16" s="111">
        <v>2</v>
      </c>
    </row>
    <row r="17" spans="1:2" ht="19.5" thickBot="1">
      <c r="A17" s="28" t="s">
        <v>376</v>
      </c>
      <c r="B17" s="112">
        <v>11</v>
      </c>
    </row>
    <row r="18" spans="1:2" ht="19.5" thickBot="1">
      <c r="A18" s="34">
        <v>2014</v>
      </c>
      <c r="B18" s="105">
        <f>SUM(B14:B17)</f>
        <v>15</v>
      </c>
    </row>
    <row r="19" spans="1:2" ht="18.75">
      <c r="A19" s="35" t="s">
        <v>377</v>
      </c>
      <c r="B19" s="109">
        <v>3</v>
      </c>
    </row>
    <row r="20" spans="1:2" ht="18.75">
      <c r="A20" s="36" t="s">
        <v>378</v>
      </c>
      <c r="B20" s="110">
        <v>1</v>
      </c>
    </row>
    <row r="21" spans="1:2" ht="19.5" thickBot="1">
      <c r="A21" s="37" t="s">
        <v>379</v>
      </c>
      <c r="B21" s="110">
        <v>3</v>
      </c>
    </row>
    <row r="22" spans="1:2" ht="19.5" thickBot="1">
      <c r="A22" s="34">
        <v>2015</v>
      </c>
      <c r="B22" s="105">
        <f>SUM(B19:B21)</f>
        <v>7</v>
      </c>
    </row>
    <row r="23" spans="1:2" ht="19.5" thickBot="1">
      <c r="A23" s="38" t="s">
        <v>272</v>
      </c>
      <c r="B23" s="105">
        <f>+B12+B13+B18+B22</f>
        <v>216</v>
      </c>
    </row>
    <row r="24" spans="1:2" ht="18.75">
      <c r="A24" s="102"/>
      <c r="B24" s="103"/>
    </row>
    <row r="25" spans="1:2">
      <c r="A25" s="144"/>
      <c r="B25" s="145"/>
    </row>
    <row r="26" spans="1:2">
      <c r="A26" s="142"/>
      <c r="B26" s="142"/>
    </row>
    <row r="27" spans="1:2" ht="29.25" customHeight="1">
      <c r="A27" s="142"/>
      <c r="B27" s="142"/>
    </row>
    <row r="28" spans="1:2">
      <c r="A28" s="143"/>
      <c r="B28" s="143"/>
    </row>
    <row r="29" spans="1:2">
      <c r="A29" s="113"/>
      <c r="B29" s="113"/>
    </row>
    <row r="30" spans="1:2">
      <c r="A30" s="113"/>
      <c r="B30" s="113"/>
    </row>
    <row r="31" spans="1:2">
      <c r="A31" s="113"/>
      <c r="B31" s="113"/>
    </row>
  </sheetData>
  <mergeCells count="7">
    <mergeCell ref="A26:B26"/>
    <mergeCell ref="A27:B27"/>
    <mergeCell ref="A28:B28"/>
    <mergeCell ref="A25:B25"/>
    <mergeCell ref="A5:B5"/>
    <mergeCell ref="A6:B6"/>
    <mergeCell ref="A8:B8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headerFooter>
    <oddFooter>&amp;LFuente:&amp;"-,Negrita" Departamento de Transparencia Gubernamental&amp;"-,Normal"
Elaborado por: &amp;"-,Negrita"Departamento de Planificación y Desarrollo&amp;"-,Normal"
30/09/2015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GRÁFICA</vt:lpstr>
      <vt:lpstr>INSTITUCIONES AL 30-9-2015</vt:lpstr>
      <vt:lpstr>RESUMEN</vt:lpstr>
      <vt:lpstr>GRÁFICA!Área_de_impresión</vt:lpstr>
      <vt:lpstr>'INSTITUCIONES AL 30-9-2015'!Área_de_impresión</vt:lpstr>
      <vt:lpstr>RESUMEN!Área_de_impresión</vt:lpstr>
      <vt:lpstr>'INSTITUCIONES AL 30-9-2015'!Títulos_a_imprimir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midori.magoshi</dc:creator>
  <cp:lastModifiedBy>Yuriko Ariyama</cp:lastModifiedBy>
  <cp:lastPrinted>2015-11-23T16:14:42Z</cp:lastPrinted>
  <dcterms:created xsi:type="dcterms:W3CDTF">2010-07-07T15:28:30Z</dcterms:created>
  <dcterms:modified xsi:type="dcterms:W3CDTF">2016-12-02T11:34:15Z</dcterms:modified>
</cp:coreProperties>
</file>